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P:\hemangi\data\monthly portfolios with ISIN\FY 2024-25\Sep 24\Half Yearly\"/>
    </mc:Choice>
  </mc:AlternateContent>
  <xr:revisionPtr revIDLastSave="0" documentId="8_{0720D669-14AC-46E9-AA30-4B7DA8647FA7}" xr6:coauthVersionLast="47" xr6:coauthVersionMax="47" xr10:uidLastSave="{00000000-0000-0000-0000-000000000000}"/>
  <bookViews>
    <workbookView xWindow="-120" yWindow="-120" windowWidth="20730" windowHeight="11160" xr2:uid="{12F3B961-C4F1-4AAE-8ABD-CFE697781B0B}"/>
  </bookViews>
  <sheets>
    <sheet name="IF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1" i="1" l="1"/>
  <c r="D41" i="1"/>
  <c r="G25" i="1"/>
  <c r="G26" i="1" s="1"/>
  <c r="F25" i="1"/>
  <c r="F26" i="1" s="1"/>
  <c r="G22" i="1"/>
  <c r="F22" i="1"/>
  <c r="G19" i="1"/>
  <c r="F19" i="1"/>
  <c r="G8" i="1"/>
  <c r="G9" i="1" s="1"/>
  <c r="G27" i="1" s="1"/>
  <c r="F8" i="1"/>
  <c r="F9" i="1" s="1"/>
  <c r="F27" i="1" l="1"/>
</calcChain>
</file>

<file path=xl/sharedStrings.xml><?xml version="1.0" encoding="utf-8"?>
<sst xmlns="http://schemas.openxmlformats.org/spreadsheetml/2006/main" count="87" uniqueCount="72">
  <si>
    <t>CANARA ROBECO INCOME FUND</t>
  </si>
  <si>
    <t>Half Yearly Portfolio Statement as on September 30, 2024</t>
  </si>
  <si>
    <t>Name of the Instrument</t>
  </si>
  <si>
    <t>ISIN</t>
  </si>
  <si>
    <t>Industry / Rating</t>
  </si>
  <si>
    <t>Quantity</t>
  </si>
  <si>
    <t>Market/Fair Value
 (Rs. in Lacs)</t>
  </si>
  <si>
    <t>% to Net
 Assets</t>
  </si>
  <si>
    <t>Yield %</t>
  </si>
  <si>
    <t>Scheme Risk-o-meter Level- September'24</t>
  </si>
  <si>
    <t>Benchmark Risk-o-meter Level- September'24</t>
  </si>
  <si>
    <t>Scheme Risk-o-meter Level- August'24</t>
  </si>
  <si>
    <t>Potential Risk Class (PRC) Matrix</t>
  </si>
  <si>
    <t>Money Market Instruments</t>
  </si>
  <si>
    <t>Credit Risk →</t>
  </si>
  <si>
    <t>Relatively Low (Class A)</t>
  </si>
  <si>
    <t>Moderate (Class B)</t>
  </si>
  <si>
    <t>Relatively High (Class C)</t>
  </si>
  <si>
    <t>Treasury Bill</t>
  </si>
  <si>
    <t>Interest Rate Risk ↓</t>
  </si>
  <si>
    <t>364 DTB (16-JAN-2025)</t>
  </si>
  <si>
    <t>IN002023Z448</t>
  </si>
  <si>
    <t xml:space="preserve"> Sovereign</t>
  </si>
  <si>
    <t>Relatively Low (Class I)</t>
  </si>
  <si>
    <t>Sub Total</t>
  </si>
  <si>
    <t>Total</t>
  </si>
  <si>
    <t>Moderate 
(Class II)</t>
  </si>
  <si>
    <t>Government Bonds</t>
  </si>
  <si>
    <t>7.30% GOI 2053 (19-JUN-2053)</t>
  </si>
  <si>
    <t>IN0020230051</t>
  </si>
  <si>
    <t>Sovereign</t>
  </si>
  <si>
    <t>Relatively High (Class III)</t>
  </si>
  <si>
    <t>B-III</t>
  </si>
  <si>
    <t>7.32% GOI 2073 (13-NOV-2030)</t>
  </si>
  <si>
    <t>IN0020230135</t>
  </si>
  <si>
    <t>7.18% GOI 2037 (24-JUL-2037)</t>
  </si>
  <si>
    <t>IN0020230077</t>
  </si>
  <si>
    <t>Benchmark: CRISIL Medium to Long Duration Debt A-III Index</t>
  </si>
  <si>
    <t>GOI FRB 2033 (22-SEP-2033)</t>
  </si>
  <si>
    <t>IN0020200120</t>
  </si>
  <si>
    <t>7.34% GOI 2064 (22-APR-2064)</t>
  </si>
  <si>
    <t>IN0020240035</t>
  </si>
  <si>
    <t>7.10% GOI 2034 (08-APR-2034)</t>
  </si>
  <si>
    <t>IN0020240019</t>
  </si>
  <si>
    <t>7.04% GOI 2029 (03-JUN-2029)</t>
  </si>
  <si>
    <t>IN0020240050</t>
  </si>
  <si>
    <t>8.47% Maharashtra SDL 10-Feb-26</t>
  </si>
  <si>
    <t>IN2220150188</t>
  </si>
  <si>
    <t>Alternative Investment Fund</t>
  </si>
  <si>
    <t>CORPORATE DEBT MARKET DEVELOPMENT FUND CLASS A2</t>
  </si>
  <si>
    <t>INF0RQ622028</t>
  </si>
  <si>
    <t>TREPS</t>
  </si>
  <si>
    <t>Net Receivables / (Payables)</t>
  </si>
  <si>
    <t>Grand Total</t>
  </si>
  <si>
    <t>Modified Duration</t>
  </si>
  <si>
    <t>Annualised Portfolio YTM</t>
  </si>
  <si>
    <t>Macaulay Duration</t>
  </si>
  <si>
    <t>Average Maturity Yrs</t>
  </si>
  <si>
    <t>Notes</t>
  </si>
  <si>
    <t>(1) The provision made for Securities classified as below investment grade or default as of September,30 2024 is Rs Nil and its percentage to Net Asset Value is Nil.</t>
  </si>
  <si>
    <t>(2)  Plan/option wise per unit Net Asset Value are as follows:</t>
  </si>
  <si>
    <t xml:space="preserve">      Plan/Option</t>
  </si>
  <si>
    <t xml:space="preserve">      Regular Plan - Growth Option</t>
  </si>
  <si>
    <t xml:space="preserve">      Regular Plan - Quarterly Idcw (Payout/Reinvestment)</t>
  </si>
  <si>
    <t xml:space="preserve">      Direct Plan - Growth Option</t>
  </si>
  <si>
    <t xml:space="preserve">      Direct Plan - Quarterly Idcw (Payout/Reinvestment)</t>
  </si>
  <si>
    <t>(3) Details of Dividend declared per unit (In Rupees) during the Half Year ended are as follows:</t>
  </si>
  <si>
    <t>Individuals/HUF</t>
  </si>
  <si>
    <t>Others</t>
  </si>
  <si>
    <t>(4) Total outstanding exposure in derivative instruments as on September,30 2024 is Nil.</t>
  </si>
  <si>
    <t>(5) Total Market value of investments in Foreign Securities/American Depositary Receipts/Global Depositary Receipts as at September,30 2024 is Rs. Nil .</t>
  </si>
  <si>
    <t>(6) Details of repo transaction in corporate debt securities for the month ended September,30 2024 is Nil.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</si>
</sst>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#,##0.0000"/>
  </numFmts>
  <fonts count="1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6"/>
      <color indexed="63"/>
      <name val="Arial"/>
      <family val="2"/>
    </font>
    <font>
      <sz val="9"/>
      <color theme="1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color indexed="72"/>
      <name val="Arial"/>
      <family val="2"/>
    </font>
    <font>
      <b/>
      <sz val="11"/>
      <color theme="1"/>
      <name val="Taz SemiLight"/>
      <family val="2"/>
    </font>
    <font>
      <b/>
      <sz val="9"/>
      <color theme="1"/>
      <name val="Arial"/>
      <family val="2"/>
    </font>
    <font>
      <b/>
      <sz val="9"/>
      <color rgb="FFFF0000"/>
      <name val="Arial"/>
      <family val="2"/>
    </font>
    <font>
      <b/>
      <sz val="8"/>
      <color rgb="FFFF0000"/>
      <name val="Arial"/>
      <family val="2"/>
    </font>
    <font>
      <b/>
      <sz val="8"/>
      <name val="Arial"/>
      <family val="2"/>
    </font>
    <font>
      <sz val="9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3D3D3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64"/>
      </top>
      <bottom style="thin">
        <color indexed="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/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0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7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3" fillId="3" borderId="0" xfId="0" applyFont="1" applyFill="1"/>
    <xf numFmtId="0" fontId="4" fillId="3" borderId="0" xfId="0" applyFont="1" applyFill="1" applyAlignment="1">
      <alignment horizontal="left" vertical="top"/>
    </xf>
    <xf numFmtId="0" fontId="5" fillId="3" borderId="0" xfId="0" applyFont="1" applyFill="1" applyAlignment="1">
      <alignment horizontal="left" vertical="top" wrapText="1"/>
    </xf>
    <xf numFmtId="0" fontId="6" fillId="3" borderId="0" xfId="0" applyFont="1" applyFill="1" applyAlignment="1">
      <alignment horizontal="left" vertical="top" wrapText="1"/>
    </xf>
    <xf numFmtId="4" fontId="6" fillId="3" borderId="0" xfId="0" applyNumberFormat="1" applyFont="1" applyFill="1" applyAlignment="1">
      <alignment horizontal="left" vertical="top" wrapText="1"/>
    </xf>
    <xf numFmtId="4" fontId="3" fillId="3" borderId="0" xfId="0" applyNumberFormat="1" applyFont="1" applyFill="1"/>
    <xf numFmtId="0" fontId="7" fillId="3" borderId="2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center" vertical="center" wrapText="1"/>
    </xf>
    <xf numFmtId="4" fontId="7" fillId="3" borderId="3" xfId="0" applyNumberFormat="1" applyFont="1" applyFill="1" applyBorder="1" applyAlignment="1">
      <alignment horizontal="center" vertical="center" wrapText="1"/>
    </xf>
    <xf numFmtId="4" fontId="7" fillId="3" borderId="4" xfId="0" applyNumberFormat="1" applyFont="1" applyFill="1" applyBorder="1" applyAlignment="1">
      <alignment horizontal="center" vertical="center" wrapText="1"/>
    </xf>
    <xf numFmtId="4" fontId="7" fillId="3" borderId="0" xfId="0" applyNumberFormat="1" applyFont="1" applyFill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3" borderId="9" xfId="0" applyFont="1" applyFill="1" applyBorder="1"/>
    <xf numFmtId="0" fontId="3" fillId="3" borderId="9" xfId="0" applyFont="1" applyFill="1" applyBorder="1"/>
    <xf numFmtId="4" fontId="3" fillId="3" borderId="9" xfId="0" applyNumberFormat="1" applyFont="1" applyFill="1" applyBorder="1"/>
    <xf numFmtId="43" fontId="3" fillId="3" borderId="10" xfId="1" applyFont="1" applyFill="1" applyBorder="1" applyAlignment="1">
      <alignment horizontal="center"/>
    </xf>
    <xf numFmtId="43" fontId="3" fillId="3" borderId="5" xfId="1" applyFont="1" applyFill="1" applyBorder="1" applyAlignment="1">
      <alignment horizontal="center"/>
    </xf>
    <xf numFmtId="0" fontId="9" fillId="0" borderId="10" xfId="0" applyFont="1" applyBorder="1" applyAlignment="1">
      <alignment horizontal="center" wrapText="1"/>
    </xf>
    <xf numFmtId="0" fontId="9" fillId="0" borderId="10" xfId="0" applyFont="1" applyBorder="1" applyAlignment="1">
      <alignment horizontal="center" wrapText="1"/>
    </xf>
    <xf numFmtId="0" fontId="9" fillId="3" borderId="11" xfId="0" applyFont="1" applyFill="1" applyBorder="1"/>
    <xf numFmtId="0" fontId="3" fillId="3" borderId="11" xfId="0" applyFont="1" applyFill="1" applyBorder="1"/>
    <xf numFmtId="4" fontId="3" fillId="3" borderId="11" xfId="0" applyNumberFormat="1" applyFont="1" applyFill="1" applyBorder="1"/>
    <xf numFmtId="43" fontId="3" fillId="3" borderId="12" xfId="1" applyFont="1" applyFill="1" applyBorder="1" applyAlignment="1">
      <alignment horizontal="center"/>
    </xf>
    <xf numFmtId="0" fontId="9" fillId="0" borderId="10" xfId="0" applyFont="1" applyBorder="1" applyAlignment="1">
      <alignment horizontal="left" vertical="top" wrapText="1"/>
    </xf>
    <xf numFmtId="3" fontId="3" fillId="3" borderId="11" xfId="0" applyNumberFormat="1" applyFont="1" applyFill="1" applyBorder="1"/>
    <xf numFmtId="0" fontId="9" fillId="0" borderId="10" xfId="0" applyFont="1" applyBorder="1" applyAlignment="1">
      <alignment horizontal="left" wrapText="1"/>
    </xf>
    <xf numFmtId="0" fontId="3" fillId="0" borderId="5" xfId="0" applyFont="1" applyBorder="1" applyAlignment="1">
      <alignment horizontal="center"/>
    </xf>
    <xf numFmtId="0" fontId="9" fillId="3" borderId="13" xfId="0" applyFont="1" applyFill="1" applyBorder="1"/>
    <xf numFmtId="4" fontId="9" fillId="3" borderId="14" xfId="0" applyNumberFormat="1" applyFont="1" applyFill="1" applyBorder="1"/>
    <xf numFmtId="4" fontId="9" fillId="3" borderId="13" xfId="0" applyNumberFormat="1" applyFont="1" applyFill="1" applyBorder="1"/>
    <xf numFmtId="4" fontId="9" fillId="3" borderId="0" xfId="0" applyNumberFormat="1" applyFont="1" applyFill="1"/>
    <xf numFmtId="0" fontId="3" fillId="0" borderId="15" xfId="0" applyFont="1" applyBorder="1" applyAlignment="1">
      <alignment horizontal="center"/>
    </xf>
    <xf numFmtId="0" fontId="9" fillId="3" borderId="16" xfId="0" applyFont="1" applyFill="1" applyBorder="1"/>
    <xf numFmtId="4" fontId="9" fillId="3" borderId="16" xfId="0" applyNumberFormat="1" applyFont="1" applyFill="1" applyBorder="1"/>
    <xf numFmtId="0" fontId="9" fillId="3" borderId="0" xfId="0" applyFont="1" applyFill="1"/>
    <xf numFmtId="0" fontId="9" fillId="4" borderId="5" xfId="0" applyFont="1" applyFill="1" applyBorder="1" applyAlignment="1">
      <alignment horizontal="center" vertical="center"/>
    </xf>
    <xf numFmtId="43" fontId="3" fillId="3" borderId="15" xfId="1" applyFont="1" applyFill="1" applyBorder="1" applyAlignment="1">
      <alignment horizontal="center"/>
    </xf>
    <xf numFmtId="0" fontId="9" fillId="4" borderId="15" xfId="0" applyFont="1" applyFill="1" applyBorder="1" applyAlignment="1">
      <alignment horizontal="center" vertical="center"/>
    </xf>
    <xf numFmtId="43" fontId="3" fillId="3" borderId="0" xfId="1" applyFont="1" applyFill="1" applyAlignment="1"/>
    <xf numFmtId="43" fontId="3" fillId="3" borderId="0" xfId="1" applyFont="1" applyFill="1"/>
    <xf numFmtId="4" fontId="3" fillId="3" borderId="0" xfId="1" applyNumberFormat="1" applyFont="1" applyFill="1"/>
    <xf numFmtId="0" fontId="3" fillId="3" borderId="17" xfId="0" applyFont="1" applyFill="1" applyBorder="1"/>
    <xf numFmtId="3" fontId="3" fillId="3" borderId="17" xfId="0" applyNumberFormat="1" applyFont="1" applyFill="1" applyBorder="1"/>
    <xf numFmtId="4" fontId="3" fillId="3" borderId="17" xfId="0" applyNumberFormat="1" applyFont="1" applyFill="1" applyBorder="1"/>
    <xf numFmtId="0" fontId="9" fillId="3" borderId="18" xfId="0" applyFont="1" applyFill="1" applyBorder="1"/>
    <xf numFmtId="4" fontId="9" fillId="3" borderId="18" xfId="0" applyNumberFormat="1" applyFont="1" applyFill="1" applyBorder="1"/>
    <xf numFmtId="0" fontId="9" fillId="3" borderId="19" xfId="0" applyFont="1" applyFill="1" applyBorder="1"/>
    <xf numFmtId="4" fontId="9" fillId="3" borderId="19" xfId="0" applyNumberFormat="1" applyFont="1" applyFill="1" applyBorder="1"/>
    <xf numFmtId="0" fontId="9" fillId="3" borderId="10" xfId="0" applyFont="1" applyFill="1" applyBorder="1"/>
    <xf numFmtId="4" fontId="9" fillId="3" borderId="10" xfId="0" applyNumberFormat="1" applyFont="1" applyFill="1" applyBorder="1"/>
    <xf numFmtId="0" fontId="10" fillId="5" borderId="20" xfId="0" applyFont="1" applyFill="1" applyBorder="1"/>
    <xf numFmtId="2" fontId="9" fillId="3" borderId="21" xfId="0" applyNumberFormat="1" applyFont="1" applyFill="1" applyBorder="1"/>
    <xf numFmtId="10" fontId="9" fillId="3" borderId="21" xfId="0" applyNumberFormat="1" applyFont="1" applyFill="1" applyBorder="1"/>
    <xf numFmtId="49" fontId="11" fillId="5" borderId="20" xfId="0" applyNumberFormat="1" applyFont="1" applyFill="1" applyBorder="1"/>
    <xf numFmtId="2" fontId="12" fillId="0" borderId="21" xfId="0" applyNumberFormat="1" applyFont="1" applyBorder="1"/>
    <xf numFmtId="4" fontId="9" fillId="3" borderId="0" xfId="0" applyNumberFormat="1" applyFont="1" applyFill="1" applyAlignment="1">
      <alignment horizontal="right"/>
    </xf>
    <xf numFmtId="0" fontId="9" fillId="3" borderId="0" xfId="0" applyFont="1" applyFill="1" applyAlignment="1">
      <alignment horizontal="right"/>
    </xf>
    <xf numFmtId="0" fontId="13" fillId="3" borderId="0" xfId="0" applyFont="1" applyFill="1"/>
    <xf numFmtId="164" fontId="3" fillId="3" borderId="0" xfId="0" applyNumberFormat="1" applyFont="1" applyFill="1" applyAlignment="1">
      <alignment horizontal="right"/>
    </xf>
    <xf numFmtId="164" fontId="9" fillId="3" borderId="0" xfId="0" applyNumberFormat="1" applyFont="1" applyFill="1" applyAlignment="1">
      <alignment horizontal="right"/>
    </xf>
    <xf numFmtId="4" fontId="3" fillId="3" borderId="0" xfId="0" applyNumberFormat="1" applyFont="1" applyFill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123826</xdr:colOff>
      <xdr:row>4</xdr:row>
      <xdr:rowOff>104776</xdr:rowOff>
    </xdr:from>
    <xdr:ext cx="1921090" cy="1400174"/>
    <xdr:pic>
      <xdr:nvPicPr>
        <xdr:cNvPr id="2" name="Picture 1">
          <a:extLst>
            <a:ext uri="{FF2B5EF4-FFF2-40B4-BE49-F238E27FC236}">
              <a16:creationId xmlns:a16="http://schemas.microsoft.com/office/drawing/2014/main" id="{0C60BB53-8618-4673-AC98-49DEF29F2D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096626" y="1095376"/>
          <a:ext cx="1921090" cy="1400174"/>
        </a:xfrm>
        <a:prstGeom prst="rect">
          <a:avLst/>
        </a:prstGeom>
      </xdr:spPr>
    </xdr:pic>
    <xdr:clientData/>
  </xdr:oneCellAnchor>
  <xdr:oneCellAnchor>
    <xdr:from>
      <xdr:col>12</xdr:col>
      <xdr:colOff>133351</xdr:colOff>
      <xdr:row>4</xdr:row>
      <xdr:rowOff>85726</xdr:rowOff>
    </xdr:from>
    <xdr:ext cx="1921090" cy="1400174"/>
    <xdr:pic>
      <xdr:nvPicPr>
        <xdr:cNvPr id="3" name="Picture 2">
          <a:extLst>
            <a:ext uri="{FF2B5EF4-FFF2-40B4-BE49-F238E27FC236}">
              <a16:creationId xmlns:a16="http://schemas.microsoft.com/office/drawing/2014/main" id="{FD82B7F3-8A49-453C-A8A4-A9151CE84D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582901" y="1076326"/>
          <a:ext cx="1921090" cy="1400174"/>
        </a:xfrm>
        <a:prstGeom prst="rect">
          <a:avLst/>
        </a:prstGeom>
      </xdr:spPr>
    </xdr:pic>
    <xdr:clientData/>
  </xdr:oneCellAnchor>
  <xdr:twoCellAnchor editAs="oneCell">
    <xdr:from>
      <xdr:col>11</xdr:col>
      <xdr:colOff>142875</xdr:colOff>
      <xdr:row>4</xdr:row>
      <xdr:rowOff>85726</xdr:rowOff>
    </xdr:from>
    <xdr:to>
      <xdr:col>11</xdr:col>
      <xdr:colOff>2238375</xdr:colOff>
      <xdr:row>11</xdr:row>
      <xdr:rowOff>47625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9AB6F0E-E87D-49AC-A6C6-F7602A85B9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20700" y="1076326"/>
          <a:ext cx="2095500" cy="14858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P:\hemangi\data\monthly%20portfolios%20with%20ISIN\FY%202024-25\Sep%2024\Half%20Yearly\CRMF%20HALF%20YEARLY%20PORTFOLIO%20_30SEP2024.xlsx" TargetMode="External"/><Relationship Id="rId1" Type="http://schemas.openxmlformats.org/officeDocument/2006/relationships/externalLinkPath" Target="CRMF%20HALF%20YEARLY%20PORTFOLIO%20_30SEP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"/>
      <sheetName val="DV"/>
      <sheetName val="ET"/>
      <sheetName val="EQ"/>
      <sheetName val="CF"/>
      <sheetName val="LC"/>
      <sheetName val="SC"/>
      <sheetName val="FE"/>
      <sheetName val="VF"/>
      <sheetName val="MD"/>
      <sheetName val="MF"/>
      <sheetName val="MN"/>
      <sheetName val="BA"/>
      <sheetName val="GB"/>
      <sheetName val="DB"/>
      <sheetName val="GL"/>
      <sheetName val="IF"/>
      <sheetName val="FR"/>
      <sheetName val="MI"/>
      <sheetName val="LI"/>
      <sheetName val="TA"/>
      <sheetName val="OF"/>
      <sheetName val="CY"/>
      <sheetName val="MO"/>
      <sheetName val="B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33">
          <cell r="D33" t="str">
            <v>As on March,31 2024</v>
          </cell>
          <cell r="E33" t="str">
            <v>As on September,30 2024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A16EEE-15BA-4044-A48D-1FE85DC58A19}">
  <dimension ref="A1:R130"/>
  <sheetViews>
    <sheetView tabSelected="1" topLeftCell="B1" workbookViewId="0">
      <selection activeCell="B1" sqref="B1:H1"/>
    </sheetView>
  </sheetViews>
  <sheetFormatPr defaultRowHeight="12" x14ac:dyDescent="0.2"/>
  <cols>
    <col min="1" max="1" width="9.140625" style="3"/>
    <col min="2" max="2" width="56.28515625" style="3" bestFit="1" customWidth="1"/>
    <col min="3" max="3" width="13.5703125" style="3" bestFit="1" customWidth="1"/>
    <col min="4" max="4" width="18.28515625" style="3" customWidth="1"/>
    <col min="5" max="5" width="22.28515625" style="3" bestFit="1" customWidth="1"/>
    <col min="6" max="6" width="15.28515625" style="8" bestFit="1" customWidth="1"/>
    <col min="7" max="7" width="7.42578125" style="8" bestFit="1" customWidth="1"/>
    <col min="8" max="8" width="6.5703125" style="8" bestFit="1" customWidth="1"/>
    <col min="9" max="9" width="6.5703125" style="8" customWidth="1"/>
    <col min="10" max="10" width="9.140625" style="3"/>
    <col min="11" max="11" width="31.5703125" style="3" customWidth="1"/>
    <col min="12" max="12" width="35.5703125" style="3" customWidth="1"/>
    <col min="13" max="13" width="31.42578125" style="3" customWidth="1"/>
    <col min="14" max="16384" width="9.140625" style="3"/>
  </cols>
  <sheetData>
    <row r="1" spans="2:18" ht="21" customHeight="1" x14ac:dyDescent="0.2">
      <c r="B1" s="1" t="s">
        <v>0</v>
      </c>
      <c r="C1" s="2"/>
      <c r="D1" s="2"/>
      <c r="E1" s="2"/>
      <c r="F1" s="2"/>
      <c r="G1" s="2"/>
      <c r="H1" s="2"/>
      <c r="I1" s="3"/>
    </row>
    <row r="3" spans="2:18" ht="16.5" thickBot="1" x14ac:dyDescent="0.25">
      <c r="B3" s="4" t="s">
        <v>1</v>
      </c>
      <c r="C3" s="5"/>
      <c r="D3" s="6"/>
      <c r="E3" s="6"/>
      <c r="F3" s="7"/>
      <c r="G3" s="7"/>
    </row>
    <row r="4" spans="2:18" ht="28.5" x14ac:dyDescent="0.2">
      <c r="B4" s="9" t="s">
        <v>2</v>
      </c>
      <c r="C4" s="10" t="s">
        <v>3</v>
      </c>
      <c r="D4" s="10" t="s">
        <v>4</v>
      </c>
      <c r="E4" s="10" t="s">
        <v>5</v>
      </c>
      <c r="F4" s="11" t="s">
        <v>6</v>
      </c>
      <c r="G4" s="12" t="s">
        <v>7</v>
      </c>
      <c r="H4" s="12" t="s">
        <v>8</v>
      </c>
      <c r="I4" s="13"/>
      <c r="K4" s="14" t="s">
        <v>9</v>
      </c>
      <c r="L4" s="14" t="s">
        <v>10</v>
      </c>
      <c r="M4" s="14" t="s">
        <v>11</v>
      </c>
      <c r="O4" s="15" t="s">
        <v>12</v>
      </c>
      <c r="P4" s="16"/>
      <c r="Q4" s="16"/>
      <c r="R4" s="17"/>
    </row>
    <row r="5" spans="2:18" ht="24" x14ac:dyDescent="0.2">
      <c r="B5" s="18" t="s">
        <v>13</v>
      </c>
      <c r="C5" s="19"/>
      <c r="D5" s="19"/>
      <c r="E5" s="19"/>
      <c r="F5" s="20"/>
      <c r="G5" s="20"/>
      <c r="H5" s="20"/>
      <c r="K5" s="21"/>
      <c r="L5" s="22"/>
      <c r="M5" s="21"/>
      <c r="O5" s="23" t="s">
        <v>14</v>
      </c>
      <c r="P5" s="24" t="s">
        <v>15</v>
      </c>
      <c r="Q5" s="24" t="s">
        <v>16</v>
      </c>
      <c r="R5" s="24" t="s">
        <v>17</v>
      </c>
    </row>
    <row r="6" spans="2:18" ht="36" x14ac:dyDescent="0.2">
      <c r="B6" s="25" t="s">
        <v>18</v>
      </c>
      <c r="C6" s="26"/>
      <c r="D6" s="26"/>
      <c r="E6" s="26"/>
      <c r="F6" s="27"/>
      <c r="G6" s="27"/>
      <c r="H6" s="27"/>
      <c r="K6" s="21"/>
      <c r="L6" s="28"/>
      <c r="M6" s="21"/>
      <c r="O6" s="29" t="s">
        <v>19</v>
      </c>
      <c r="P6" s="24"/>
      <c r="Q6" s="24"/>
      <c r="R6" s="24"/>
    </row>
    <row r="7" spans="2:18" x14ac:dyDescent="0.2">
      <c r="B7" s="26" t="s">
        <v>20</v>
      </c>
      <c r="C7" s="26" t="s">
        <v>21</v>
      </c>
      <c r="D7" s="26" t="s">
        <v>22</v>
      </c>
      <c r="E7" s="30">
        <v>250000</v>
      </c>
      <c r="F7" s="27">
        <v>245.33</v>
      </c>
      <c r="G7" s="27">
        <v>2.06</v>
      </c>
      <c r="H7" s="27">
        <v>6.5</v>
      </c>
      <c r="K7" s="21"/>
      <c r="L7" s="28"/>
      <c r="M7" s="21"/>
      <c r="O7" s="31" t="s">
        <v>23</v>
      </c>
      <c r="P7" s="32"/>
      <c r="Q7" s="32"/>
      <c r="R7" s="32"/>
    </row>
    <row r="8" spans="2:18" x14ac:dyDescent="0.2">
      <c r="B8" s="33" t="s">
        <v>24</v>
      </c>
      <c r="C8" s="33"/>
      <c r="D8" s="33"/>
      <c r="E8" s="33"/>
      <c r="F8" s="34">
        <f>SUM(F6:F7)</f>
        <v>245.33</v>
      </c>
      <c r="G8" s="34">
        <f>SUM(G6:G7)</f>
        <v>2.06</v>
      </c>
      <c r="H8" s="35"/>
      <c r="I8" s="36"/>
      <c r="K8" s="21"/>
      <c r="L8" s="28"/>
      <c r="M8" s="21"/>
      <c r="O8" s="31"/>
      <c r="P8" s="37"/>
      <c r="Q8" s="37"/>
      <c r="R8" s="37"/>
    </row>
    <row r="9" spans="2:18" x14ac:dyDescent="0.2">
      <c r="B9" s="38" t="s">
        <v>25</v>
      </c>
      <c r="C9" s="38"/>
      <c r="D9" s="38"/>
      <c r="E9" s="38"/>
      <c r="F9" s="39">
        <f>+F8</f>
        <v>245.33</v>
      </c>
      <c r="G9" s="39">
        <f>+G8</f>
        <v>2.06</v>
      </c>
      <c r="H9" s="39"/>
      <c r="I9" s="36"/>
      <c r="K9" s="21"/>
      <c r="L9" s="28"/>
      <c r="M9" s="21"/>
      <c r="O9" s="31" t="s">
        <v>26</v>
      </c>
      <c r="P9" s="32"/>
      <c r="Q9" s="32"/>
      <c r="R9" s="32"/>
    </row>
    <row r="10" spans="2:18" x14ac:dyDescent="0.2">
      <c r="B10" s="25" t="s">
        <v>27</v>
      </c>
      <c r="C10" s="26"/>
      <c r="D10" s="26"/>
      <c r="E10" s="26"/>
      <c r="F10" s="27"/>
      <c r="G10" s="27"/>
      <c r="H10" s="27"/>
      <c r="J10" s="40"/>
      <c r="K10" s="21"/>
      <c r="L10" s="28"/>
      <c r="M10" s="21"/>
      <c r="O10" s="31"/>
      <c r="P10" s="37"/>
      <c r="Q10" s="37"/>
      <c r="R10" s="37"/>
    </row>
    <row r="11" spans="2:18" x14ac:dyDescent="0.2">
      <c r="B11" s="26" t="s">
        <v>28</v>
      </c>
      <c r="C11" s="26" t="s">
        <v>29</v>
      </c>
      <c r="D11" s="26" t="s">
        <v>30</v>
      </c>
      <c r="E11" s="30">
        <v>3500000</v>
      </c>
      <c r="F11" s="27">
        <v>3677.33</v>
      </c>
      <c r="G11" s="27">
        <v>30.95</v>
      </c>
      <c r="H11" s="27">
        <v>7.01</v>
      </c>
      <c r="J11" s="40"/>
      <c r="K11" s="21"/>
      <c r="L11" s="28"/>
      <c r="M11" s="21"/>
      <c r="O11" s="31" t="s">
        <v>31</v>
      </c>
      <c r="P11" s="32"/>
      <c r="Q11" s="41" t="s">
        <v>32</v>
      </c>
      <c r="R11" s="32"/>
    </row>
    <row r="12" spans="2:18" x14ac:dyDescent="0.2">
      <c r="B12" s="26" t="s">
        <v>33</v>
      </c>
      <c r="C12" s="26" t="s">
        <v>34</v>
      </c>
      <c r="D12" s="26" t="s">
        <v>30</v>
      </c>
      <c r="E12" s="30">
        <v>1500000</v>
      </c>
      <c r="F12" s="27">
        <v>1546.57</v>
      </c>
      <c r="G12" s="27">
        <v>13.01</v>
      </c>
      <c r="H12" s="27">
        <v>6.8</v>
      </c>
      <c r="K12" s="21"/>
      <c r="L12" s="42"/>
      <c r="M12" s="21"/>
      <c r="O12" s="31"/>
      <c r="P12" s="37"/>
      <c r="Q12" s="43"/>
      <c r="R12" s="37"/>
    </row>
    <row r="13" spans="2:18" x14ac:dyDescent="0.2">
      <c r="B13" s="26" t="s">
        <v>35</v>
      </c>
      <c r="C13" s="26" t="s">
        <v>36</v>
      </c>
      <c r="D13" s="26" t="s">
        <v>30</v>
      </c>
      <c r="E13" s="30">
        <v>1000000</v>
      </c>
      <c r="F13" s="27">
        <v>1032.26</v>
      </c>
      <c r="G13" s="27">
        <v>8.69</v>
      </c>
      <c r="H13" s="27">
        <v>6.91</v>
      </c>
      <c r="K13" s="44"/>
      <c r="L13" s="44" t="s">
        <v>37</v>
      </c>
      <c r="M13" s="45"/>
    </row>
    <row r="14" spans="2:18" x14ac:dyDescent="0.2">
      <c r="B14" s="26" t="s">
        <v>38</v>
      </c>
      <c r="C14" s="26" t="s">
        <v>39</v>
      </c>
      <c r="D14" s="26" t="s">
        <v>30</v>
      </c>
      <c r="E14" s="30">
        <v>1000000</v>
      </c>
      <c r="F14" s="27">
        <v>1026.58</v>
      </c>
      <c r="G14" s="27">
        <v>8.64</v>
      </c>
      <c r="H14" s="27">
        <v>7.52</v>
      </c>
      <c r="K14" s="46"/>
      <c r="L14" s="46"/>
      <c r="M14" s="46"/>
      <c r="N14" s="45"/>
    </row>
    <row r="15" spans="2:18" x14ac:dyDescent="0.2">
      <c r="B15" s="26" t="s">
        <v>40</v>
      </c>
      <c r="C15" s="26" t="s">
        <v>41</v>
      </c>
      <c r="D15" s="26" t="s">
        <v>30</v>
      </c>
      <c r="E15" s="30">
        <v>500000</v>
      </c>
      <c r="F15" s="27">
        <v>528.02</v>
      </c>
      <c r="G15" s="27">
        <v>4.4400000000000004</v>
      </c>
      <c r="H15" s="27">
        <v>7.04</v>
      </c>
      <c r="J15" s="40"/>
      <c r="K15" s="46"/>
      <c r="L15" s="46"/>
      <c r="M15" s="46"/>
      <c r="N15" s="45"/>
    </row>
    <row r="16" spans="2:18" x14ac:dyDescent="0.2">
      <c r="B16" s="26" t="s">
        <v>42</v>
      </c>
      <c r="C16" s="26" t="s">
        <v>43</v>
      </c>
      <c r="D16" s="26" t="s">
        <v>30</v>
      </c>
      <c r="E16" s="30">
        <v>500000</v>
      </c>
      <c r="F16" s="27">
        <v>512.15</v>
      </c>
      <c r="G16" s="27">
        <v>4.3099999999999996</v>
      </c>
      <c r="H16" s="27">
        <v>6.86</v>
      </c>
      <c r="J16" s="40"/>
      <c r="K16" s="46"/>
      <c r="L16" s="46"/>
      <c r="M16" s="46"/>
      <c r="N16" s="45"/>
    </row>
    <row r="17" spans="2:14" x14ac:dyDescent="0.2">
      <c r="B17" s="26" t="s">
        <v>44</v>
      </c>
      <c r="C17" s="26" t="s">
        <v>45</v>
      </c>
      <c r="D17" s="26" t="s">
        <v>30</v>
      </c>
      <c r="E17" s="30">
        <v>500000</v>
      </c>
      <c r="F17" s="27">
        <v>507.28</v>
      </c>
      <c r="G17" s="27">
        <v>4.2699999999999996</v>
      </c>
      <c r="H17" s="27">
        <v>6.78</v>
      </c>
      <c r="K17" s="46"/>
      <c r="L17" s="46"/>
      <c r="M17" s="46"/>
      <c r="N17" s="45"/>
    </row>
    <row r="18" spans="2:14" x14ac:dyDescent="0.2">
      <c r="B18" s="47" t="s">
        <v>46</v>
      </c>
      <c r="C18" s="47" t="s">
        <v>47</v>
      </c>
      <c r="D18" s="47" t="s">
        <v>30</v>
      </c>
      <c r="E18" s="48">
        <v>28000</v>
      </c>
      <c r="F18" s="49">
        <v>28.56</v>
      </c>
      <c r="G18" s="49">
        <v>0.24</v>
      </c>
      <c r="H18" s="49">
        <v>7</v>
      </c>
      <c r="K18" s="46"/>
      <c r="L18" s="46"/>
      <c r="M18" s="46"/>
      <c r="N18" s="45"/>
    </row>
    <row r="19" spans="2:14" x14ac:dyDescent="0.2">
      <c r="B19" s="50" t="s">
        <v>25</v>
      </c>
      <c r="C19" s="50"/>
      <c r="D19" s="50"/>
      <c r="E19" s="50"/>
      <c r="F19" s="51">
        <f>SUM(F11:F18)</f>
        <v>8858.75</v>
      </c>
      <c r="G19" s="51">
        <f>SUM(G11:G18)</f>
        <v>74.55</v>
      </c>
      <c r="H19" s="51"/>
      <c r="I19" s="36"/>
      <c r="K19" s="46"/>
      <c r="L19" s="46"/>
      <c r="M19" s="46"/>
      <c r="N19" s="45"/>
    </row>
    <row r="20" spans="2:14" x14ac:dyDescent="0.2">
      <c r="B20" s="25" t="s">
        <v>48</v>
      </c>
      <c r="C20" s="26"/>
      <c r="D20" s="26"/>
      <c r="E20" s="26"/>
      <c r="F20" s="27"/>
      <c r="G20" s="27"/>
      <c r="H20" s="27"/>
      <c r="K20" s="46"/>
      <c r="L20" s="46"/>
      <c r="M20" s="46"/>
      <c r="N20" s="45"/>
    </row>
    <row r="21" spans="2:14" x14ac:dyDescent="0.2">
      <c r="B21" s="47" t="s">
        <v>49</v>
      </c>
      <c r="C21" s="47" t="s">
        <v>50</v>
      </c>
      <c r="D21" s="47" t="s">
        <v>48</v>
      </c>
      <c r="E21" s="48">
        <v>314.88400000000001</v>
      </c>
      <c r="F21" s="49">
        <v>32.770000000000003</v>
      </c>
      <c r="G21" s="49">
        <v>0.28000000000000003</v>
      </c>
      <c r="H21" s="49">
        <v>6.62</v>
      </c>
      <c r="K21" s="46"/>
      <c r="L21" s="46"/>
      <c r="M21" s="46"/>
      <c r="N21" s="45"/>
    </row>
    <row r="22" spans="2:14" x14ac:dyDescent="0.2">
      <c r="B22" s="50" t="s">
        <v>25</v>
      </c>
      <c r="C22" s="50"/>
      <c r="D22" s="50"/>
      <c r="E22" s="50"/>
      <c r="F22" s="51">
        <f>SUM(F21:F21)</f>
        <v>32.770000000000003</v>
      </c>
      <c r="G22" s="51">
        <f>SUM(G21:G21)</f>
        <v>0.28000000000000003</v>
      </c>
      <c r="H22" s="51"/>
      <c r="I22" s="36"/>
      <c r="K22" s="46"/>
      <c r="L22" s="46"/>
      <c r="M22" s="46"/>
      <c r="N22" s="45"/>
    </row>
    <row r="23" spans="2:14" x14ac:dyDescent="0.2">
      <c r="B23" s="25" t="s">
        <v>51</v>
      </c>
      <c r="C23" s="26"/>
      <c r="D23" s="26"/>
      <c r="E23" s="26"/>
      <c r="F23" s="27"/>
      <c r="G23" s="27"/>
      <c r="H23" s="27"/>
      <c r="K23" s="46"/>
      <c r="L23" s="46"/>
      <c r="M23" s="46"/>
      <c r="N23" s="45"/>
    </row>
    <row r="24" spans="2:14" x14ac:dyDescent="0.2">
      <c r="B24" s="26" t="s">
        <v>51</v>
      </c>
      <c r="C24" s="26"/>
      <c r="D24" s="26"/>
      <c r="E24" s="26"/>
      <c r="F24" s="27">
        <v>2595.88</v>
      </c>
      <c r="G24" s="27">
        <v>21.84</v>
      </c>
      <c r="H24" s="27"/>
      <c r="K24" s="46"/>
      <c r="L24" s="46"/>
      <c r="M24" s="46"/>
      <c r="N24" s="45"/>
    </row>
    <row r="25" spans="2:14" x14ac:dyDescent="0.2">
      <c r="B25" s="33" t="s">
        <v>24</v>
      </c>
      <c r="C25" s="33"/>
      <c r="D25" s="33"/>
      <c r="E25" s="33"/>
      <c r="F25" s="34">
        <f>SUM(F23:F24)</f>
        <v>2595.88</v>
      </c>
      <c r="G25" s="34">
        <f>SUM(G23:G24)</f>
        <v>21.84</v>
      </c>
      <c r="H25" s="35"/>
      <c r="I25" s="36"/>
      <c r="K25" s="46"/>
      <c r="L25" s="46"/>
      <c r="M25" s="46"/>
      <c r="N25" s="45"/>
    </row>
    <row r="26" spans="2:14" x14ac:dyDescent="0.2">
      <c r="B26" s="52" t="s">
        <v>25</v>
      </c>
      <c r="C26" s="52"/>
      <c r="D26" s="52"/>
      <c r="E26" s="52"/>
      <c r="F26" s="53">
        <f>F25</f>
        <v>2595.88</v>
      </c>
      <c r="G26" s="53">
        <f>G25</f>
        <v>21.84</v>
      </c>
      <c r="H26" s="53"/>
      <c r="I26" s="36"/>
      <c r="J26" s="40"/>
      <c r="K26" s="46"/>
      <c r="L26" s="46"/>
      <c r="M26" s="46"/>
      <c r="N26" s="45"/>
    </row>
    <row r="27" spans="2:14" x14ac:dyDescent="0.2">
      <c r="B27" s="54" t="s">
        <v>52</v>
      </c>
      <c r="C27" s="54"/>
      <c r="D27" s="54"/>
      <c r="E27" s="54"/>
      <c r="F27" s="55">
        <f>F28-(+F9+F19+F22+F26)</f>
        <v>150.65999999999985</v>
      </c>
      <c r="G27" s="55">
        <f>G28-(+G9+G19+G22+G26)</f>
        <v>1.269999999999996</v>
      </c>
      <c r="H27" s="55"/>
      <c r="I27" s="36"/>
      <c r="K27" s="46"/>
      <c r="L27" s="46"/>
      <c r="M27" s="46"/>
      <c r="N27" s="45"/>
    </row>
    <row r="28" spans="2:14" x14ac:dyDescent="0.2">
      <c r="B28" s="54" t="s">
        <v>53</v>
      </c>
      <c r="C28" s="54"/>
      <c r="D28" s="54"/>
      <c r="E28" s="54"/>
      <c r="F28" s="55">
        <v>11883.39</v>
      </c>
      <c r="G28" s="55">
        <v>100</v>
      </c>
      <c r="H28" s="55"/>
      <c r="I28" s="36"/>
      <c r="K28" s="46"/>
      <c r="L28" s="46"/>
      <c r="M28" s="46"/>
      <c r="N28" s="45"/>
    </row>
    <row r="29" spans="2:14" ht="12.75" thickBot="1" x14ac:dyDescent="0.25">
      <c r="K29" s="46"/>
      <c r="L29" s="46"/>
      <c r="M29" s="46"/>
      <c r="N29" s="45"/>
    </row>
    <row r="30" spans="2:14" ht="13.5" thickTop="1" thickBot="1" x14ac:dyDescent="0.25">
      <c r="B30" s="56" t="s">
        <v>54</v>
      </c>
      <c r="C30" s="57">
        <v>6.2422000000000004</v>
      </c>
      <c r="K30" s="46"/>
      <c r="L30" s="46"/>
      <c r="M30" s="46"/>
      <c r="N30" s="45"/>
    </row>
    <row r="31" spans="2:14" ht="13.5" thickTop="1" thickBot="1" x14ac:dyDescent="0.25">
      <c r="K31" s="46"/>
      <c r="L31" s="46"/>
      <c r="M31" s="46"/>
      <c r="N31" s="45"/>
    </row>
    <row r="32" spans="2:14" ht="13.5" thickTop="1" thickBot="1" x14ac:dyDescent="0.25">
      <c r="B32" s="56" t="s">
        <v>55</v>
      </c>
      <c r="C32" s="58">
        <v>6.9000000000000006E-2</v>
      </c>
      <c r="K32" s="46"/>
      <c r="L32" s="46"/>
      <c r="M32" s="46"/>
      <c r="N32" s="45"/>
    </row>
    <row r="33" spans="1:14" ht="13.5" thickTop="1" thickBot="1" x14ac:dyDescent="0.25">
      <c r="K33" s="46"/>
      <c r="L33" s="46"/>
      <c r="M33" s="46"/>
      <c r="N33" s="45"/>
    </row>
    <row r="34" spans="1:14" ht="13.5" thickTop="1" thickBot="1" x14ac:dyDescent="0.25">
      <c r="B34" s="56" t="s">
        <v>56</v>
      </c>
      <c r="C34" s="57">
        <v>6.5029000000000003</v>
      </c>
      <c r="K34" s="46"/>
      <c r="L34" s="46"/>
      <c r="M34" s="46"/>
      <c r="N34" s="45"/>
    </row>
    <row r="35" spans="1:14" ht="13.5" thickTop="1" thickBot="1" x14ac:dyDescent="0.25"/>
    <row r="36" spans="1:14" ht="13.5" thickTop="1" thickBot="1" x14ac:dyDescent="0.25">
      <c r="B36" s="59" t="s">
        <v>57</v>
      </c>
      <c r="C36" s="60">
        <v>13.958603653561644</v>
      </c>
      <c r="K36" s="45"/>
      <c r="L36" s="45"/>
      <c r="M36" s="45"/>
      <c r="N36" s="45"/>
    </row>
    <row r="37" spans="1:14" ht="12.75" thickTop="1" x14ac:dyDescent="0.2">
      <c r="K37" s="45"/>
      <c r="L37" s="45"/>
      <c r="M37" s="45"/>
      <c r="N37" s="45"/>
    </row>
    <row r="38" spans="1:14" x14ac:dyDescent="0.2">
      <c r="B38" s="40" t="s">
        <v>58</v>
      </c>
      <c r="K38" s="45"/>
      <c r="L38" s="45"/>
      <c r="M38" s="45"/>
      <c r="N38" s="45"/>
    </row>
    <row r="39" spans="1:14" x14ac:dyDescent="0.2">
      <c r="B39" s="3" t="s">
        <v>59</v>
      </c>
      <c r="K39" s="45"/>
      <c r="L39" s="45"/>
      <c r="M39" s="45"/>
      <c r="N39" s="45"/>
    </row>
    <row r="40" spans="1:14" x14ac:dyDescent="0.2">
      <c r="B40" s="3" t="s">
        <v>60</v>
      </c>
      <c r="K40" s="45"/>
      <c r="L40" s="45"/>
      <c r="M40" s="45"/>
      <c r="N40" s="45"/>
    </row>
    <row r="41" spans="1:14" x14ac:dyDescent="0.2">
      <c r="B41" s="40" t="s">
        <v>61</v>
      </c>
      <c r="C41" s="40"/>
      <c r="D41" s="61" t="str">
        <f>[1]GL!D33</f>
        <v>As on March,31 2024</v>
      </c>
      <c r="E41" s="62" t="str">
        <f>[1]GL!E33</f>
        <v>As on September,30 2024</v>
      </c>
      <c r="K41" s="45"/>
      <c r="L41" s="45"/>
      <c r="M41" s="45"/>
      <c r="N41" s="45"/>
    </row>
    <row r="42" spans="1:14" x14ac:dyDescent="0.2">
      <c r="A42" s="63">
        <v>101588</v>
      </c>
      <c r="B42" s="3" t="s">
        <v>62</v>
      </c>
      <c r="D42" s="64">
        <v>50.838500000000003</v>
      </c>
      <c r="E42" s="64">
        <v>53.1295</v>
      </c>
      <c r="K42" s="45"/>
      <c r="L42" s="45"/>
      <c r="M42" s="45"/>
      <c r="N42" s="45"/>
    </row>
    <row r="43" spans="1:14" x14ac:dyDescent="0.2">
      <c r="A43" s="63">
        <v>101587</v>
      </c>
      <c r="B43" s="3" t="s">
        <v>63</v>
      </c>
      <c r="D43" s="64">
        <v>14.659700000000001</v>
      </c>
      <c r="E43" s="64">
        <v>14.934900000000001</v>
      </c>
      <c r="K43" s="45"/>
      <c r="L43" s="45"/>
      <c r="M43" s="45"/>
      <c r="N43" s="45"/>
    </row>
    <row r="44" spans="1:14" x14ac:dyDescent="0.2">
      <c r="A44" s="63">
        <v>118282</v>
      </c>
      <c r="B44" s="3" t="s">
        <v>64</v>
      </c>
      <c r="D44" s="64">
        <v>56.207999999999998</v>
      </c>
      <c r="E44" s="64">
        <v>59.081699999999998</v>
      </c>
      <c r="K44" s="45"/>
      <c r="L44" s="45"/>
      <c r="M44" s="45"/>
      <c r="N44" s="45"/>
    </row>
    <row r="45" spans="1:14" x14ac:dyDescent="0.2">
      <c r="A45" s="63">
        <v>118281</v>
      </c>
      <c r="B45" s="3" t="s">
        <v>65</v>
      </c>
      <c r="D45" s="64">
        <v>16.444400000000002</v>
      </c>
      <c r="E45" s="64">
        <v>16.856200000000001</v>
      </c>
      <c r="K45" s="45"/>
      <c r="L45" s="45"/>
      <c r="M45" s="45"/>
      <c r="N45" s="45"/>
    </row>
    <row r="46" spans="1:14" x14ac:dyDescent="0.2">
      <c r="A46" s="63"/>
      <c r="K46" s="45"/>
      <c r="L46" s="45"/>
      <c r="M46" s="45"/>
      <c r="N46" s="45"/>
    </row>
    <row r="47" spans="1:14" x14ac:dyDescent="0.2">
      <c r="A47" s="63"/>
      <c r="B47" s="3" t="s">
        <v>66</v>
      </c>
      <c r="D47" s="65" t="s">
        <v>67</v>
      </c>
      <c r="E47" s="65" t="s">
        <v>68</v>
      </c>
      <c r="K47" s="45"/>
      <c r="L47" s="45"/>
      <c r="M47" s="45"/>
      <c r="N47" s="45"/>
    </row>
    <row r="48" spans="1:14" x14ac:dyDescent="0.2">
      <c r="A48" s="63">
        <v>101587</v>
      </c>
      <c r="B48" s="3" t="s">
        <v>63</v>
      </c>
      <c r="D48" s="66">
        <v>0.38</v>
      </c>
      <c r="E48" s="66">
        <v>0.38</v>
      </c>
      <c r="K48" s="45"/>
      <c r="L48" s="45"/>
      <c r="M48" s="45"/>
      <c r="N48" s="45"/>
    </row>
    <row r="49" spans="1:14" x14ac:dyDescent="0.2">
      <c r="A49" s="63">
        <v>118281</v>
      </c>
      <c r="B49" s="3" t="s">
        <v>65</v>
      </c>
      <c r="D49" s="66">
        <v>0.42</v>
      </c>
      <c r="E49" s="66">
        <v>0.42</v>
      </c>
      <c r="K49" s="45"/>
      <c r="L49" s="45"/>
      <c r="M49" s="45"/>
      <c r="N49" s="45"/>
    </row>
    <row r="50" spans="1:14" x14ac:dyDescent="0.2">
      <c r="K50" s="45"/>
      <c r="L50" s="45"/>
      <c r="M50" s="45"/>
      <c r="N50" s="45"/>
    </row>
    <row r="51" spans="1:14" x14ac:dyDescent="0.2">
      <c r="B51" s="3" t="s">
        <v>69</v>
      </c>
      <c r="K51" s="45"/>
      <c r="L51" s="45"/>
      <c r="M51" s="45"/>
      <c r="N51" s="45"/>
    </row>
    <row r="52" spans="1:14" x14ac:dyDescent="0.2">
      <c r="B52" s="3" t="s">
        <v>70</v>
      </c>
      <c r="K52" s="45"/>
      <c r="L52" s="45"/>
      <c r="M52" s="45"/>
      <c r="N52" s="45"/>
    </row>
    <row r="53" spans="1:14" x14ac:dyDescent="0.2">
      <c r="B53" s="3" t="s">
        <v>71</v>
      </c>
      <c r="K53" s="45"/>
      <c r="L53" s="45"/>
      <c r="M53" s="45"/>
      <c r="N53" s="45"/>
    </row>
    <row r="54" spans="1:14" x14ac:dyDescent="0.2">
      <c r="K54" s="45"/>
      <c r="L54" s="45"/>
      <c r="M54" s="45"/>
      <c r="N54" s="45"/>
    </row>
    <row r="55" spans="1:14" x14ac:dyDescent="0.2">
      <c r="K55" s="45"/>
      <c r="L55" s="45"/>
      <c r="M55" s="45"/>
      <c r="N55" s="45"/>
    </row>
    <row r="56" spans="1:14" x14ac:dyDescent="0.2">
      <c r="K56" s="45"/>
      <c r="L56" s="45"/>
      <c r="M56" s="45"/>
      <c r="N56" s="45"/>
    </row>
    <row r="57" spans="1:14" x14ac:dyDescent="0.2">
      <c r="K57" s="45"/>
      <c r="L57" s="45"/>
    </row>
    <row r="58" spans="1:14" x14ac:dyDescent="0.2">
      <c r="K58" s="45"/>
      <c r="L58" s="45"/>
    </row>
    <row r="59" spans="1:14" x14ac:dyDescent="0.2">
      <c r="K59" s="45"/>
      <c r="L59" s="45"/>
    </row>
    <row r="60" spans="1:14" x14ac:dyDescent="0.2">
      <c r="K60" s="45"/>
      <c r="L60" s="45"/>
    </row>
    <row r="61" spans="1:14" x14ac:dyDescent="0.2">
      <c r="K61" s="45"/>
      <c r="L61" s="45"/>
    </row>
    <row r="62" spans="1:14" x14ac:dyDescent="0.2">
      <c r="K62" s="45"/>
      <c r="L62" s="45"/>
    </row>
    <row r="63" spans="1:14" x14ac:dyDescent="0.2">
      <c r="K63" s="45"/>
      <c r="L63" s="45"/>
    </row>
    <row r="64" spans="1:14" x14ac:dyDescent="0.2">
      <c r="K64" s="45"/>
      <c r="L64" s="45"/>
    </row>
    <row r="65" spans="11:12" x14ac:dyDescent="0.2">
      <c r="K65" s="45"/>
      <c r="L65" s="45"/>
    </row>
    <row r="66" spans="11:12" x14ac:dyDescent="0.2">
      <c r="K66" s="45"/>
      <c r="L66" s="45"/>
    </row>
    <row r="67" spans="11:12" x14ac:dyDescent="0.2">
      <c r="K67" s="45"/>
      <c r="L67" s="45"/>
    </row>
    <row r="68" spans="11:12" x14ac:dyDescent="0.2">
      <c r="K68" s="45"/>
      <c r="L68" s="45"/>
    </row>
    <row r="69" spans="11:12" x14ac:dyDescent="0.2">
      <c r="K69" s="45"/>
      <c r="L69" s="45"/>
    </row>
    <row r="70" spans="11:12" x14ac:dyDescent="0.2">
      <c r="K70" s="45"/>
      <c r="L70" s="45"/>
    </row>
    <row r="71" spans="11:12" x14ac:dyDescent="0.2">
      <c r="K71" s="45"/>
      <c r="L71" s="45"/>
    </row>
    <row r="72" spans="11:12" x14ac:dyDescent="0.2">
      <c r="K72" s="45"/>
      <c r="L72" s="45"/>
    </row>
    <row r="73" spans="11:12" x14ac:dyDescent="0.2">
      <c r="K73" s="45"/>
      <c r="L73" s="45"/>
    </row>
    <row r="74" spans="11:12" x14ac:dyDescent="0.2">
      <c r="K74" s="45"/>
      <c r="L74" s="45"/>
    </row>
    <row r="75" spans="11:12" x14ac:dyDescent="0.2">
      <c r="K75" s="45"/>
      <c r="L75" s="45"/>
    </row>
    <row r="76" spans="11:12" x14ac:dyDescent="0.2">
      <c r="K76" s="45"/>
      <c r="L76" s="45"/>
    </row>
    <row r="77" spans="11:12" x14ac:dyDescent="0.2">
      <c r="K77" s="45"/>
      <c r="L77" s="45"/>
    </row>
    <row r="78" spans="11:12" x14ac:dyDescent="0.2">
      <c r="K78" s="45"/>
      <c r="L78" s="45"/>
    </row>
    <row r="79" spans="11:12" x14ac:dyDescent="0.2">
      <c r="K79" s="45"/>
      <c r="L79" s="45"/>
    </row>
    <row r="80" spans="11:12" x14ac:dyDescent="0.2">
      <c r="K80" s="45"/>
      <c r="L80" s="45"/>
    </row>
    <row r="81" spans="11:12" x14ac:dyDescent="0.2">
      <c r="K81" s="45"/>
      <c r="L81" s="45"/>
    </row>
    <row r="82" spans="11:12" x14ac:dyDescent="0.2">
      <c r="K82" s="45"/>
      <c r="L82" s="45"/>
    </row>
    <row r="83" spans="11:12" x14ac:dyDescent="0.2">
      <c r="K83" s="45"/>
      <c r="L83" s="45"/>
    </row>
    <row r="84" spans="11:12" x14ac:dyDescent="0.2">
      <c r="K84" s="45"/>
      <c r="L84" s="45"/>
    </row>
    <row r="85" spans="11:12" x14ac:dyDescent="0.2">
      <c r="K85" s="45"/>
      <c r="L85" s="45"/>
    </row>
    <row r="86" spans="11:12" x14ac:dyDescent="0.2">
      <c r="K86" s="45"/>
      <c r="L86" s="45"/>
    </row>
    <row r="87" spans="11:12" x14ac:dyDescent="0.2">
      <c r="K87" s="45"/>
      <c r="L87" s="45"/>
    </row>
    <row r="88" spans="11:12" x14ac:dyDescent="0.2">
      <c r="K88" s="45"/>
      <c r="L88" s="45"/>
    </row>
    <row r="89" spans="11:12" x14ac:dyDescent="0.2">
      <c r="K89" s="45"/>
      <c r="L89" s="45"/>
    </row>
    <row r="90" spans="11:12" x14ac:dyDescent="0.2">
      <c r="K90" s="45"/>
      <c r="L90" s="45"/>
    </row>
    <row r="91" spans="11:12" x14ac:dyDescent="0.2">
      <c r="K91" s="45"/>
      <c r="L91" s="45"/>
    </row>
    <row r="92" spans="11:12" x14ac:dyDescent="0.2">
      <c r="K92" s="45"/>
      <c r="L92" s="45"/>
    </row>
    <row r="93" spans="11:12" x14ac:dyDescent="0.2">
      <c r="K93" s="45"/>
      <c r="L93" s="45"/>
    </row>
    <row r="94" spans="11:12" x14ac:dyDescent="0.2">
      <c r="K94" s="45"/>
      <c r="L94" s="45"/>
    </row>
    <row r="95" spans="11:12" x14ac:dyDescent="0.2">
      <c r="K95" s="45"/>
      <c r="L95" s="45"/>
    </row>
    <row r="96" spans="11:12" x14ac:dyDescent="0.2">
      <c r="K96" s="45"/>
      <c r="L96" s="45"/>
    </row>
    <row r="97" spans="11:12" x14ac:dyDescent="0.2">
      <c r="K97" s="45"/>
      <c r="L97" s="45"/>
    </row>
    <row r="98" spans="11:12" x14ac:dyDescent="0.2">
      <c r="K98" s="45"/>
      <c r="L98" s="45"/>
    </row>
    <row r="99" spans="11:12" x14ac:dyDescent="0.2">
      <c r="K99" s="45"/>
      <c r="L99" s="45"/>
    </row>
    <row r="100" spans="11:12" x14ac:dyDescent="0.2">
      <c r="K100" s="45"/>
      <c r="L100" s="45"/>
    </row>
    <row r="101" spans="11:12" x14ac:dyDescent="0.2">
      <c r="K101" s="45"/>
      <c r="L101" s="45"/>
    </row>
    <row r="102" spans="11:12" x14ac:dyDescent="0.2">
      <c r="K102" s="45"/>
      <c r="L102" s="45"/>
    </row>
    <row r="103" spans="11:12" x14ac:dyDescent="0.2">
      <c r="K103" s="45"/>
      <c r="L103" s="45"/>
    </row>
    <row r="104" spans="11:12" x14ac:dyDescent="0.2">
      <c r="K104" s="45"/>
      <c r="L104" s="45"/>
    </row>
    <row r="105" spans="11:12" x14ac:dyDescent="0.2">
      <c r="K105" s="45"/>
      <c r="L105" s="45"/>
    </row>
    <row r="106" spans="11:12" x14ac:dyDescent="0.2">
      <c r="K106" s="45"/>
      <c r="L106" s="45"/>
    </row>
    <row r="107" spans="11:12" x14ac:dyDescent="0.2">
      <c r="K107" s="45"/>
      <c r="L107" s="45"/>
    </row>
    <row r="108" spans="11:12" x14ac:dyDescent="0.2">
      <c r="K108" s="45"/>
      <c r="L108" s="45"/>
    </row>
    <row r="109" spans="11:12" x14ac:dyDescent="0.2">
      <c r="K109" s="45"/>
      <c r="L109" s="45"/>
    </row>
    <row r="110" spans="11:12" x14ac:dyDescent="0.2">
      <c r="K110" s="45"/>
      <c r="L110" s="45"/>
    </row>
    <row r="111" spans="11:12" x14ac:dyDescent="0.2">
      <c r="K111" s="45"/>
      <c r="L111" s="45"/>
    </row>
    <row r="112" spans="11:12" x14ac:dyDescent="0.2">
      <c r="K112" s="45"/>
      <c r="L112" s="45"/>
    </row>
    <row r="113" spans="11:12" x14ac:dyDescent="0.2">
      <c r="K113" s="45"/>
      <c r="L113" s="45"/>
    </row>
    <row r="114" spans="11:12" x14ac:dyDescent="0.2">
      <c r="K114" s="45"/>
      <c r="L114" s="45"/>
    </row>
    <row r="115" spans="11:12" x14ac:dyDescent="0.2">
      <c r="K115" s="45"/>
      <c r="L115" s="45"/>
    </row>
    <row r="116" spans="11:12" x14ac:dyDescent="0.2">
      <c r="K116" s="45"/>
      <c r="L116" s="45"/>
    </row>
    <row r="117" spans="11:12" x14ac:dyDescent="0.2">
      <c r="K117" s="45"/>
      <c r="L117" s="45"/>
    </row>
    <row r="118" spans="11:12" x14ac:dyDescent="0.2">
      <c r="K118" s="45"/>
      <c r="L118" s="45"/>
    </row>
    <row r="119" spans="11:12" x14ac:dyDescent="0.2">
      <c r="K119" s="45"/>
      <c r="L119" s="45"/>
    </row>
    <row r="120" spans="11:12" x14ac:dyDescent="0.2">
      <c r="K120" s="45"/>
      <c r="L120" s="45"/>
    </row>
    <row r="121" spans="11:12" x14ac:dyDescent="0.2">
      <c r="K121" s="45"/>
      <c r="L121" s="45"/>
    </row>
    <row r="122" spans="11:12" x14ac:dyDescent="0.2">
      <c r="K122" s="45"/>
      <c r="L122" s="45"/>
    </row>
    <row r="123" spans="11:12" x14ac:dyDescent="0.2">
      <c r="K123" s="45"/>
      <c r="L123" s="45"/>
    </row>
    <row r="124" spans="11:12" x14ac:dyDescent="0.2">
      <c r="K124" s="45"/>
      <c r="L124" s="45"/>
    </row>
    <row r="125" spans="11:12" x14ac:dyDescent="0.2">
      <c r="K125" s="45"/>
      <c r="L125" s="45"/>
    </row>
    <row r="126" spans="11:12" x14ac:dyDescent="0.2">
      <c r="K126" s="45"/>
      <c r="L126" s="45"/>
    </row>
    <row r="127" spans="11:12" x14ac:dyDescent="0.2">
      <c r="K127" s="45"/>
      <c r="L127" s="45"/>
    </row>
    <row r="128" spans="11:12" x14ac:dyDescent="0.2">
      <c r="K128" s="45"/>
      <c r="L128" s="45"/>
    </row>
    <row r="129" spans="11:12" x14ac:dyDescent="0.2">
      <c r="K129" s="45"/>
      <c r="L129" s="45"/>
    </row>
    <row r="130" spans="11:12" x14ac:dyDescent="0.2">
      <c r="K130" s="45"/>
      <c r="L130" s="45"/>
    </row>
  </sheetData>
  <mergeCells count="20">
    <mergeCell ref="O11:O12"/>
    <mergeCell ref="P11:P12"/>
    <mergeCell ref="Q11:Q12"/>
    <mergeCell ref="R11:R12"/>
    <mergeCell ref="Q7:Q8"/>
    <mergeCell ref="R7:R8"/>
    <mergeCell ref="O9:O10"/>
    <mergeCell ref="P9:P10"/>
    <mergeCell ref="Q9:Q10"/>
    <mergeCell ref="R9:R10"/>
    <mergeCell ref="B1:H1"/>
    <mergeCell ref="O4:R4"/>
    <mergeCell ref="K5:K12"/>
    <mergeCell ref="L5:L12"/>
    <mergeCell ref="M5:M12"/>
    <mergeCell ref="P5:P6"/>
    <mergeCell ref="Q5:Q6"/>
    <mergeCell ref="R5:R6"/>
    <mergeCell ref="O7:O8"/>
    <mergeCell ref="P7:P8"/>
  </mergeCells>
  <pageMargins left="0.7" right="0.7" top="0.75" bottom="0.75" header="0.3" footer="0.3"/>
  <pageSetup paperSize="9" orientation="portrait" r:id="rId1"/>
  <headerFooter>
    <oddFooter>&amp;C&amp;1#&amp;"Calibri"&amp;10&amp;K000000PUBLIC</oddFooter>
    <evenFooter>&amp;LPUBLIC</evenFooter>
    <firstFooter>&amp;LPUBLIC</first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Klassify>
  <SNO>1</SNO>
  <KDate>2024-10-08 16:27:35</KDate>
  <Classification>Public</Classification>
  <Subclassification/>
  <HostName>MUMCMP00915</HostName>
  <Domain_User>CANARAROBECOMF/396</Domain_User>
  <IPAdd>192.9.198.198</IPAdd>
  <FilePath>Book18</FilePath>
  <KID>A4BB6D0D6391638640016550953810</KID>
  <UniqueName/>
  <Suggested/>
  <Justification/>
</Klassify>
</file>

<file path=customXml/itemProps1.xml><?xml version="1.0" encoding="utf-8"?>
<ds:datastoreItem xmlns:ds="http://schemas.openxmlformats.org/officeDocument/2006/customXml" ds:itemID="{2209C224-2CA5-48C7-8D0A-2EF829F14ABB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Kartiki Birje</dc:creator>
  <cp:lastModifiedBy>Kartiki Birje</cp:lastModifiedBy>
  <dcterms:created xsi:type="dcterms:W3CDTF">2024-10-08T10:57:30Z</dcterms:created>
  <dcterms:modified xsi:type="dcterms:W3CDTF">2024-10-08T10:57:35Z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lassification">
    <vt:lpwstr>Public</vt:lpwstr>
  </property>
  <property fmtid="{D5CDD505-2E9C-101B-9397-08002B2CF9AE}" pid="3" name="Rules">
    <vt:lpwstr/>
  </property>
  <property fmtid="{D5CDD505-2E9C-101B-9397-08002B2CF9AE}" pid="4" name="KID">
    <vt:lpwstr>A4BB6D0D6391638640016550953810</vt:lpwstr>
  </property>
</Properties>
</file>