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P:\hemangi\data\monthly portfolios with ISIN\FY 2024-25\Sep 24\Half Yearly\"/>
    </mc:Choice>
  </mc:AlternateContent>
  <xr:revisionPtr revIDLastSave="0" documentId="8_{1FF90CDA-68A8-4B9D-80DF-33155B5957AD}" xr6:coauthVersionLast="47" xr6:coauthVersionMax="47" xr10:uidLastSave="{00000000-0000-0000-0000-000000000000}"/>
  <bookViews>
    <workbookView xWindow="-120" yWindow="-120" windowWidth="20730" windowHeight="11160" xr2:uid="{1C619697-05AC-4EA3-BD5F-C9616D869B0C}"/>
  </bookViews>
  <sheets>
    <sheet name="CF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D67" i="1"/>
  <c r="G58" i="1"/>
  <c r="F58" i="1"/>
  <c r="G57" i="1"/>
  <c r="F57" i="1"/>
  <c r="G54" i="1"/>
  <c r="G59" i="1" s="1"/>
  <c r="F54" i="1"/>
  <c r="F59" i="1" s="1"/>
  <c r="G53" i="1"/>
  <c r="F53" i="1"/>
</calcChain>
</file>

<file path=xl/sharedStrings.xml><?xml version="1.0" encoding="utf-8"?>
<sst xmlns="http://schemas.openxmlformats.org/spreadsheetml/2006/main" count="228" uniqueCount="154">
  <si>
    <t>CANARA ROBECO CONSUMER TRENDS FUND</t>
  </si>
  <si>
    <t>Half Yearly Portfolio Statement as on September 30, 2024</t>
  </si>
  <si>
    <t>Name of the Instrument</t>
  </si>
  <si>
    <t>ISIN</t>
  </si>
  <si>
    <t>Industry / Rating</t>
  </si>
  <si>
    <t>Quantity</t>
  </si>
  <si>
    <t>Market/Fair Value
 (Rs. in Lacs)</t>
  </si>
  <si>
    <t>% to Net
 Assets</t>
  </si>
  <si>
    <t xml:space="preserve">Market Capitalization </t>
  </si>
  <si>
    <t>Yield %</t>
  </si>
  <si>
    <t>Scheme Risk-o-meter Level- September'24</t>
  </si>
  <si>
    <t>Benchmark Risk-o-meter Level- September'24</t>
  </si>
  <si>
    <t>Scheme Risk-o-meter Level- August'24</t>
  </si>
  <si>
    <t>Equity &amp; Equity related</t>
  </si>
  <si>
    <t>(a) Listed / awaiting listing on Stock Exchanges</t>
  </si>
  <si>
    <t>ITC Ltd</t>
  </si>
  <si>
    <t>INE154A01025</t>
  </si>
  <si>
    <t>Diversified Fmcg</t>
  </si>
  <si>
    <t>Large Cap</t>
  </si>
  <si>
    <t>Bharti Airtel Ltd</t>
  </si>
  <si>
    <t>INE397D01024</t>
  </si>
  <si>
    <t>Telecom - Services</t>
  </si>
  <si>
    <t>HDFC Bank Ltd</t>
  </si>
  <si>
    <t>INE040A01034</t>
  </si>
  <si>
    <t>Banks</t>
  </si>
  <si>
    <t>Zomato Ltd</t>
  </si>
  <si>
    <t>INE758T01015</t>
  </si>
  <si>
    <t>Retailing</t>
  </si>
  <si>
    <t>Trent Ltd</t>
  </si>
  <si>
    <t>INE849A01020</t>
  </si>
  <si>
    <t>Bajaj Auto Ltd</t>
  </si>
  <si>
    <t>INE917I01010</t>
  </si>
  <si>
    <t>Automobiles</t>
  </si>
  <si>
    <t>ICICI Bank Ltd</t>
  </si>
  <si>
    <t>INE090A01021</t>
  </si>
  <si>
    <t>Benchmark: BSE 100 TRI</t>
  </si>
  <si>
    <t>United Breweries Ltd</t>
  </si>
  <si>
    <t>INE686F01025</t>
  </si>
  <si>
    <t>Beverages</t>
  </si>
  <si>
    <t>Mid Cap</t>
  </si>
  <si>
    <t>Cholamandalam Financial Holdings Ltd</t>
  </si>
  <si>
    <t>INE149A01033</t>
  </si>
  <si>
    <t>Finance</t>
  </si>
  <si>
    <t>Small Cap</t>
  </si>
  <si>
    <t>Godrej Consumer Products Ltd</t>
  </si>
  <si>
    <t>INE102D01028</t>
  </si>
  <si>
    <t>Personal Products</t>
  </si>
  <si>
    <t>United Spirits Ltd</t>
  </si>
  <si>
    <t>INE854D01024</t>
  </si>
  <si>
    <t>Dabur India Ltd</t>
  </si>
  <si>
    <t>INE016A01026</t>
  </si>
  <si>
    <t>Voltas Ltd</t>
  </si>
  <si>
    <t>INE226A01021</t>
  </si>
  <si>
    <t>Consumer Durables</t>
  </si>
  <si>
    <t>Samvardhana Motherson International Ltd</t>
  </si>
  <si>
    <t>INE775A01035</t>
  </si>
  <si>
    <t>Auto Components</t>
  </si>
  <si>
    <t>Shriram Finance Ltd</t>
  </si>
  <si>
    <t>INE721A01013</t>
  </si>
  <si>
    <t>KEI Industries Ltd</t>
  </si>
  <si>
    <t>INE878B01027</t>
  </si>
  <si>
    <t>Industrial Products</t>
  </si>
  <si>
    <t>Titan Co Ltd</t>
  </si>
  <si>
    <t>INE280A01028</t>
  </si>
  <si>
    <t>Interglobe Aviation Ltd</t>
  </si>
  <si>
    <t>INE646L01027</t>
  </si>
  <si>
    <t>Transport Services</t>
  </si>
  <si>
    <t>Varun Beverages Ltd</t>
  </si>
  <si>
    <t>INE200M01039</t>
  </si>
  <si>
    <t>Crompton Greaves Consumer Electricals Ltd</t>
  </si>
  <si>
    <t>INE299U01018</t>
  </si>
  <si>
    <t>Tata Motors Ltd</t>
  </si>
  <si>
    <t>INE155A01022</t>
  </si>
  <si>
    <t>ICICI Lombard General Insurance Co Ltd</t>
  </si>
  <si>
    <t>INE765G01017</t>
  </si>
  <si>
    <t>Insurance</t>
  </si>
  <si>
    <t>Bajaj Finance Ltd</t>
  </si>
  <si>
    <t>INE296A01024</t>
  </si>
  <si>
    <t>BSE Ltd</t>
  </si>
  <si>
    <t>INE118H01025</t>
  </si>
  <si>
    <t>Capital Markets</t>
  </si>
  <si>
    <t>Jyothy Labs Ltd</t>
  </si>
  <si>
    <t>INE668F01031</t>
  </si>
  <si>
    <t>Household Products</t>
  </si>
  <si>
    <t>Arvind Fashions Ltd</t>
  </si>
  <si>
    <t>INE955V01021</t>
  </si>
  <si>
    <t>PNB Housing Finance Ltd</t>
  </si>
  <si>
    <t>INE572E01012</t>
  </si>
  <si>
    <t>Indian Bank</t>
  </si>
  <si>
    <t>INE562A01011</t>
  </si>
  <si>
    <t>Max Financial Services Ltd</t>
  </si>
  <si>
    <t>INE180A01020</t>
  </si>
  <si>
    <t>L&amp;T Finance Ltd</t>
  </si>
  <si>
    <t>INE498L01015</t>
  </si>
  <si>
    <t>EIH Ltd</t>
  </si>
  <si>
    <t>INE230A01023</t>
  </si>
  <si>
    <t>Leisure Services</t>
  </si>
  <si>
    <t>PVR Inox Ltd</t>
  </si>
  <si>
    <t>INE191H01014</t>
  </si>
  <si>
    <t>Entertainment</t>
  </si>
  <si>
    <t>Westlife Foodworld Ltd</t>
  </si>
  <si>
    <t>INE274F01020</t>
  </si>
  <si>
    <t>J.B. Chemicals &amp; Pharmaceuticals Ltd</t>
  </si>
  <si>
    <t>INE572A01036</t>
  </si>
  <si>
    <t>Pharmaceuticals &amp; Biotechnology</t>
  </si>
  <si>
    <t>SBI Life Insurance Co Ltd</t>
  </si>
  <si>
    <t>INE123W01016</t>
  </si>
  <si>
    <t>FSN E-Commerce Ventures Ltd</t>
  </si>
  <si>
    <t>INE388Y01029</t>
  </si>
  <si>
    <t>Maruti Suzuki India Ltd</t>
  </si>
  <si>
    <t>INE585B01010</t>
  </si>
  <si>
    <t>Vedant Fashions Ltd</t>
  </si>
  <si>
    <t>INE825V01034</t>
  </si>
  <si>
    <t>Power Finance Corporation Ltd</t>
  </si>
  <si>
    <t>INE134E01011</t>
  </si>
  <si>
    <t>Finolex Industries Ltd</t>
  </si>
  <si>
    <t>INE183A01024</t>
  </si>
  <si>
    <t>Page Industries Ltd</t>
  </si>
  <si>
    <t>INE761H01022</t>
  </si>
  <si>
    <t>Textiles &amp; Apparels</t>
  </si>
  <si>
    <t>Federal Bank Ltd</t>
  </si>
  <si>
    <t>INE171A01029</t>
  </si>
  <si>
    <t>Shoppers Stop Ltd</t>
  </si>
  <si>
    <t>INE498B01024</t>
  </si>
  <si>
    <t>Medi Assist Healthcare Services Ltd</t>
  </si>
  <si>
    <t>INE456Z01021</t>
  </si>
  <si>
    <t>V.I.P. Industries Ltd</t>
  </si>
  <si>
    <t>INE054A01027</t>
  </si>
  <si>
    <t>Mrs Bectors Food Specialities Ltd</t>
  </si>
  <si>
    <t>INE495P01012</t>
  </si>
  <si>
    <t>Food Products</t>
  </si>
  <si>
    <t>Sub Total</t>
  </si>
  <si>
    <t>Total</t>
  </si>
  <si>
    <t>TREPS</t>
  </si>
  <si>
    <t>Net Receivables / (Payables)</t>
  </si>
  <si>
    <t>Grand Total</t>
  </si>
  <si>
    <t>Residual Maturity</t>
  </si>
  <si>
    <t>0.0027 Years</t>
  </si>
  <si>
    <t>Notes</t>
  </si>
  <si>
    <t>(1) The provision made for Securities classified as below investment grade or default as of September,30 2024 is Rs Nil and its percentage to Net Asset Value is Nil.</t>
  </si>
  <si>
    <t>(2)  Plan/option wise per unit Net Asset Value are as follows:</t>
  </si>
  <si>
    <t xml:space="preserve">      Plan/Option</t>
  </si>
  <si>
    <t xml:space="preserve">      Regular Plan - Growth Option</t>
  </si>
  <si>
    <t xml:space="preserve">      Regular Plan - Idcw (Payout/Reinvestment)</t>
  </si>
  <si>
    <t xml:space="preserve">      Direct Plan - Growth Option</t>
  </si>
  <si>
    <t xml:space="preserve">      Direct Plan - Idcw (Payout/Reinvestment)</t>
  </si>
  <si>
    <t/>
  </si>
  <si>
    <r>
      <t>(3) Details of Dividend declared per unit (In Rupees) during the Half Year ended are as follows</t>
    </r>
    <r>
      <rPr>
        <b/>
        <sz val="9"/>
        <color indexed="8"/>
        <rFont val="Arial"/>
        <family val="2"/>
      </rPr>
      <t>:</t>
    </r>
  </si>
  <si>
    <t>Individuals/HUF</t>
  </si>
  <si>
    <t>Others</t>
  </si>
  <si>
    <t>(4) Total outstanding exposure in derivative instruments as on September,30 2024 is Nil.</t>
  </si>
  <si>
    <t>(5) Total Market value of investments in Foreign Securities/American Depositary Receipts/Global Depositary Receipts as at September,30 2024 is Rs. Nil .</t>
  </si>
  <si>
    <t>(6) Details of repo transaction in corporate debt securities for the month ended September,30 2024 is Nil.</t>
  </si>
  <si>
    <t>(7) During the period, the portfolio turnover ratio is 0.30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</si>
</sst>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indexed="63"/>
      <name val="Arial"/>
      <family val="2"/>
    </font>
    <font>
      <sz val="9"/>
      <color theme="1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72"/>
      <name val="Arial"/>
      <family val="2"/>
    </font>
    <font>
      <b/>
      <sz val="11"/>
      <color theme="1"/>
      <name val="Taz SemiLight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indexed="8"/>
      <name val="Arial"/>
      <family val="2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3D3D3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 style="thin">
        <color indexed="0"/>
      </right>
      <top style="thin">
        <color indexed="64"/>
      </top>
      <bottom/>
      <diagonal/>
    </border>
    <border>
      <left style="thin">
        <color indexed="0"/>
      </left>
      <right/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indexed="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 style="thin">
        <color indexed="0"/>
      </left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>
      <alignment horizontal="left" vertical="top"/>
    </xf>
    <xf numFmtId="0" fontId="5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4" fontId="6" fillId="3" borderId="0" xfId="0" applyNumberFormat="1" applyFont="1" applyFill="1" applyAlignment="1">
      <alignment horizontal="left" vertical="top" wrapText="1"/>
    </xf>
    <xf numFmtId="4" fontId="3" fillId="3" borderId="0" xfId="0" applyNumberFormat="1" applyFont="1" applyFill="1"/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3" borderId="6" xfId="0" applyFont="1" applyFill="1" applyBorder="1"/>
    <xf numFmtId="0" fontId="3" fillId="3" borderId="7" xfId="0" applyFont="1" applyFill="1" applyBorder="1"/>
    <xf numFmtId="4" fontId="3" fillId="3" borderId="7" xfId="0" applyNumberFormat="1" applyFont="1" applyFill="1" applyBorder="1"/>
    <xf numFmtId="4" fontId="3" fillId="3" borderId="8" xfId="0" applyNumberFormat="1" applyFont="1" applyFill="1" applyBorder="1"/>
    <xf numFmtId="4" fontId="3" fillId="3" borderId="9" xfId="0" applyNumberFormat="1" applyFont="1" applyFill="1" applyBorder="1"/>
    <xf numFmtId="43" fontId="3" fillId="3" borderId="5" xfId="1" applyFont="1" applyFill="1" applyBorder="1" applyAlignment="1">
      <alignment horizontal="center"/>
    </xf>
    <xf numFmtId="0" fontId="9" fillId="3" borderId="10" xfId="0" applyFont="1" applyFill="1" applyBorder="1"/>
    <xf numFmtId="0" fontId="3" fillId="3" borderId="11" xfId="0" applyFont="1" applyFill="1" applyBorder="1"/>
    <xf numFmtId="4" fontId="3" fillId="3" borderId="11" xfId="0" applyNumberFormat="1" applyFont="1" applyFill="1" applyBorder="1"/>
    <xf numFmtId="4" fontId="3" fillId="3" borderId="12" xfId="0" applyNumberFormat="1" applyFont="1" applyFill="1" applyBorder="1"/>
    <xf numFmtId="4" fontId="3" fillId="3" borderId="13" xfId="0" applyNumberFormat="1" applyFont="1" applyFill="1" applyBorder="1"/>
    <xf numFmtId="43" fontId="3" fillId="3" borderId="14" xfId="1" applyFont="1" applyFill="1" applyBorder="1" applyAlignment="1">
      <alignment horizontal="center"/>
    </xf>
    <xf numFmtId="0" fontId="3" fillId="3" borderId="10" xfId="0" applyFont="1" applyFill="1" applyBorder="1"/>
    <xf numFmtId="3" fontId="3" fillId="3" borderId="11" xfId="0" applyNumberFormat="1" applyFont="1" applyFill="1" applyBorder="1"/>
    <xf numFmtId="43" fontId="3" fillId="3" borderId="0" xfId="1" applyFont="1" applyFill="1"/>
    <xf numFmtId="43" fontId="3" fillId="3" borderId="15" xfId="1" applyFont="1" applyFill="1" applyBorder="1" applyAlignment="1">
      <alignment horizontal="center"/>
    </xf>
    <xf numFmtId="43" fontId="3" fillId="3" borderId="0" xfId="1" applyFont="1" applyFill="1" applyAlignment="1"/>
    <xf numFmtId="4" fontId="3" fillId="3" borderId="0" xfId="1" applyNumberFormat="1" applyFont="1" applyFill="1"/>
    <xf numFmtId="0" fontId="9" fillId="3" borderId="0" xfId="0" applyFont="1" applyFill="1"/>
    <xf numFmtId="0" fontId="9" fillId="3" borderId="16" xfId="0" applyFont="1" applyFill="1" applyBorder="1"/>
    <xf numFmtId="0" fontId="9" fillId="3" borderId="17" xfId="0" applyFont="1" applyFill="1" applyBorder="1"/>
    <xf numFmtId="4" fontId="9" fillId="3" borderId="18" xfId="0" applyNumberFormat="1" applyFont="1" applyFill="1" applyBorder="1"/>
    <xf numFmtId="4" fontId="9" fillId="3" borderId="19" xfId="0" applyNumberFormat="1" applyFont="1" applyFill="1" applyBorder="1"/>
    <xf numFmtId="4" fontId="9" fillId="3" borderId="20" xfId="0" applyNumberFormat="1" applyFont="1" applyFill="1" applyBorder="1"/>
    <xf numFmtId="0" fontId="9" fillId="3" borderId="21" xfId="0" applyFont="1" applyFill="1" applyBorder="1"/>
    <xf numFmtId="4" fontId="9" fillId="3" borderId="21" xfId="0" applyNumberFormat="1" applyFont="1" applyFill="1" applyBorder="1"/>
    <xf numFmtId="4" fontId="9" fillId="3" borderId="0" xfId="0" applyNumberFormat="1" applyFont="1" applyFill="1"/>
    <xf numFmtId="0" fontId="9" fillId="3" borderId="22" xfId="0" applyFont="1" applyFill="1" applyBorder="1"/>
    <xf numFmtId="0" fontId="3" fillId="3" borderId="23" xfId="0" applyFont="1" applyFill="1" applyBorder="1"/>
    <xf numFmtId="4" fontId="3" fillId="3" borderId="23" xfId="0" applyNumberFormat="1" applyFont="1" applyFill="1" applyBorder="1"/>
    <xf numFmtId="4" fontId="3" fillId="3" borderId="24" xfId="0" applyNumberFormat="1" applyFont="1" applyFill="1" applyBorder="1"/>
    <xf numFmtId="4" fontId="3" fillId="3" borderId="25" xfId="0" applyNumberFormat="1" applyFont="1" applyFill="1" applyBorder="1"/>
    <xf numFmtId="0" fontId="9" fillId="3" borderId="26" xfId="0" applyFont="1" applyFill="1" applyBorder="1"/>
    <xf numFmtId="4" fontId="9" fillId="3" borderId="26" xfId="0" applyNumberFormat="1" applyFont="1" applyFill="1" applyBorder="1"/>
    <xf numFmtId="0" fontId="9" fillId="3" borderId="27" xfId="0" applyFont="1" applyFill="1" applyBorder="1"/>
    <xf numFmtId="4" fontId="9" fillId="3" borderId="27" xfId="0" applyNumberFormat="1" applyFont="1" applyFill="1" applyBorder="1"/>
    <xf numFmtId="0" fontId="10" fillId="4" borderId="28" xfId="0" applyFont="1" applyFill="1" applyBorder="1"/>
    <xf numFmtId="164" fontId="9" fillId="3" borderId="29" xfId="0" applyNumberFormat="1" applyFont="1" applyFill="1" applyBorder="1"/>
    <xf numFmtId="0" fontId="9" fillId="3" borderId="0" xfId="0" applyFont="1" applyFill="1" applyAlignment="1">
      <alignment horizontal="right"/>
    </xf>
    <xf numFmtId="0" fontId="11" fillId="3" borderId="0" xfId="0" applyFont="1" applyFill="1"/>
    <xf numFmtId="4" fontId="3" fillId="3" borderId="0" xfId="0" applyNumberFormat="1" applyFont="1" applyFill="1" applyAlignment="1">
      <alignment horizontal="right"/>
    </xf>
    <xf numFmtId="2" fontId="3" fillId="3" borderId="0" xfId="0" applyNumberFormat="1" applyFont="1" applyFill="1" applyAlignment="1">
      <alignment horizontal="right"/>
    </xf>
    <xf numFmtId="0" fontId="13" fillId="3" borderId="0" xfId="0" applyFont="1" applyFill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107723</xdr:colOff>
      <xdr:row>4</xdr:row>
      <xdr:rowOff>19050</xdr:rowOff>
    </xdr:from>
    <xdr:to>
      <xdr:col>10</xdr:col>
      <xdr:colOff>1971675</xdr:colOff>
      <xdr:row>11</xdr:row>
      <xdr:rowOff>76199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3B12E2-A01A-45D3-9630-D89AD6259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8373" y="1009650"/>
          <a:ext cx="1863952" cy="1123949"/>
        </a:xfrm>
        <a:prstGeom prst="rect">
          <a:avLst/>
        </a:prstGeom>
      </xdr:spPr>
    </xdr:pic>
    <xdr:clientData/>
  </xdr:twoCellAnchor>
  <xdr:oneCellAnchor>
    <xdr:from>
      <xdr:col>12</xdr:col>
      <xdr:colOff>296534</xdr:colOff>
      <xdr:row>4</xdr:row>
      <xdr:rowOff>31102</xdr:rowOff>
    </xdr:from>
    <xdr:ext cx="1665144" cy="1104900"/>
    <xdr:pic>
      <xdr:nvPicPr>
        <xdr:cNvPr id="3" name="Picture 2">
          <a:extLst>
            <a:ext uri="{FF2B5EF4-FFF2-40B4-BE49-F238E27FC236}">
              <a16:creationId xmlns:a16="http://schemas.microsoft.com/office/drawing/2014/main" id="{1017ECE7-24C6-47CC-BE74-6408AABFE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93934" y="1021702"/>
          <a:ext cx="1665144" cy="1104900"/>
        </a:xfrm>
        <a:prstGeom prst="rect">
          <a:avLst/>
        </a:prstGeom>
      </xdr:spPr>
    </xdr:pic>
    <xdr:clientData/>
  </xdr:oneCellAnchor>
  <xdr:twoCellAnchor editAs="oneCell">
    <xdr:from>
      <xdr:col>11</xdr:col>
      <xdr:colOff>175708</xdr:colOff>
      <xdr:row>4</xdr:row>
      <xdr:rowOff>36992</xdr:rowOff>
    </xdr:from>
    <xdr:to>
      <xdr:col>11</xdr:col>
      <xdr:colOff>2043718</xdr:colOff>
      <xdr:row>11</xdr:row>
      <xdr:rowOff>106733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49EEEC6-598E-444A-BB90-234DCAA6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01383" y="1027592"/>
          <a:ext cx="1868010" cy="1136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hemangi\data\monthly%20portfolios%20with%20ISIN\FY%202024-25\Sep%2024\Half%20Yearly\CRMF%20HALF%20YEARLY%20PORTFOLIO%20_30SEP2024.xlsx" TargetMode="External"/><Relationship Id="rId1" Type="http://schemas.openxmlformats.org/officeDocument/2006/relationships/externalLinkPath" Target="CRMF%20HALF%20YEARLY%20PORTFOLIO%20_30SEP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"/>
      <sheetName val="DV"/>
      <sheetName val="ET"/>
      <sheetName val="EQ"/>
      <sheetName val="CF"/>
      <sheetName val="LC"/>
      <sheetName val="SC"/>
      <sheetName val="FE"/>
      <sheetName val="VF"/>
      <sheetName val="MD"/>
      <sheetName val="MF"/>
      <sheetName val="MN"/>
      <sheetName val="BA"/>
      <sheetName val="GB"/>
      <sheetName val="DB"/>
      <sheetName val="GL"/>
      <sheetName val="IF"/>
      <sheetName val="FR"/>
      <sheetName val="MI"/>
      <sheetName val="LI"/>
      <sheetName val="TA"/>
      <sheetName val="OF"/>
      <sheetName val="CY"/>
      <sheetName val="MO"/>
      <sheetName val="BP"/>
    </sheetNames>
    <sheetDataSet>
      <sheetData sheetId="0"/>
      <sheetData sheetId="1"/>
      <sheetData sheetId="2"/>
      <sheetData sheetId="3">
        <row r="102">
          <cell r="D102" t="str">
            <v>As on March,31 2024</v>
          </cell>
          <cell r="E102" t="str">
            <v>As on September,30 2024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AFBFE-F3D8-4357-BBF9-EC01A7E8531A}">
  <dimension ref="A1:N140"/>
  <sheetViews>
    <sheetView tabSelected="1" topLeftCell="E1" workbookViewId="0">
      <selection activeCell="B1" sqref="B1:I1"/>
    </sheetView>
  </sheetViews>
  <sheetFormatPr defaultRowHeight="12" x14ac:dyDescent="0.2"/>
  <cols>
    <col min="1" max="1" width="9.140625" style="3"/>
    <col min="2" max="2" width="77" style="3" customWidth="1"/>
    <col min="3" max="3" width="13.5703125" style="3" bestFit="1" customWidth="1"/>
    <col min="4" max="4" width="18.28515625" style="3" customWidth="1"/>
    <col min="5" max="5" width="22.28515625" style="3" customWidth="1"/>
    <col min="6" max="6" width="15.28515625" style="8" bestFit="1" customWidth="1"/>
    <col min="7" max="7" width="7.42578125" style="8" bestFit="1" customWidth="1"/>
    <col min="8" max="8" width="13.5703125" style="8" customWidth="1"/>
    <col min="9" max="9" width="6.5703125" style="8" bestFit="1" customWidth="1"/>
    <col min="10" max="10" width="9.140625" style="3"/>
    <col min="11" max="11" width="31.5703125" style="3" customWidth="1"/>
    <col min="12" max="12" width="35.5703125" style="3" customWidth="1"/>
    <col min="13" max="13" width="31.42578125" style="3" customWidth="1"/>
    <col min="14" max="14" width="4.7109375" style="3" bestFit="1" customWidth="1"/>
    <col min="15" max="16384" width="9.140625" style="3"/>
  </cols>
  <sheetData>
    <row r="1" spans="2:14" ht="21" customHeight="1" x14ac:dyDescent="0.2">
      <c r="B1" s="1" t="s">
        <v>0</v>
      </c>
      <c r="C1" s="2"/>
      <c r="D1" s="2"/>
      <c r="E1" s="2"/>
      <c r="F1" s="2"/>
      <c r="G1" s="2"/>
      <c r="H1" s="2"/>
      <c r="I1" s="2"/>
    </row>
    <row r="3" spans="2:14" ht="16.5" thickBot="1" x14ac:dyDescent="0.25">
      <c r="B3" s="4" t="s">
        <v>1</v>
      </c>
      <c r="C3" s="5"/>
      <c r="D3" s="6"/>
      <c r="E3" s="6"/>
      <c r="F3" s="7"/>
      <c r="G3" s="7"/>
      <c r="H3" s="7"/>
    </row>
    <row r="4" spans="2:14" ht="28.5" x14ac:dyDescent="0.2">
      <c r="B4" s="9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2" t="s">
        <v>7</v>
      </c>
      <c r="H4" s="12" t="s">
        <v>8</v>
      </c>
      <c r="I4" s="12" t="s">
        <v>9</v>
      </c>
      <c r="K4" s="13" t="s">
        <v>10</v>
      </c>
      <c r="L4" s="13" t="s">
        <v>11</v>
      </c>
      <c r="M4" s="13" t="s">
        <v>12</v>
      </c>
    </row>
    <row r="5" spans="2:14" x14ac:dyDescent="0.2">
      <c r="B5" s="14" t="s">
        <v>13</v>
      </c>
      <c r="C5" s="15"/>
      <c r="D5" s="15"/>
      <c r="E5" s="15"/>
      <c r="F5" s="16"/>
      <c r="G5" s="16"/>
      <c r="H5" s="17"/>
      <c r="I5" s="18"/>
      <c r="K5" s="19"/>
      <c r="L5" s="19"/>
      <c r="M5" s="19"/>
    </row>
    <row r="6" spans="2:14" x14ac:dyDescent="0.2">
      <c r="B6" s="20" t="s">
        <v>14</v>
      </c>
      <c r="C6" s="21"/>
      <c r="D6" s="21"/>
      <c r="E6" s="21"/>
      <c r="F6" s="22"/>
      <c r="G6" s="22"/>
      <c r="H6" s="23"/>
      <c r="I6" s="24"/>
      <c r="K6" s="25"/>
      <c r="L6" s="25"/>
      <c r="M6" s="25"/>
    </row>
    <row r="7" spans="2:14" x14ac:dyDescent="0.2">
      <c r="B7" s="26" t="s">
        <v>15</v>
      </c>
      <c r="C7" s="21" t="s">
        <v>16</v>
      </c>
      <c r="D7" s="21" t="s">
        <v>17</v>
      </c>
      <c r="E7" s="27">
        <v>2125000</v>
      </c>
      <c r="F7" s="22">
        <v>11010.69</v>
      </c>
      <c r="G7" s="22">
        <v>5.95</v>
      </c>
      <c r="H7" s="23" t="s">
        <v>18</v>
      </c>
      <c r="I7" s="24"/>
      <c r="K7" s="25"/>
      <c r="L7" s="25"/>
      <c r="M7" s="25"/>
      <c r="N7" s="28"/>
    </row>
    <row r="8" spans="2:14" x14ac:dyDescent="0.2">
      <c r="B8" s="26" t="s">
        <v>19</v>
      </c>
      <c r="C8" s="21" t="s">
        <v>20</v>
      </c>
      <c r="D8" s="21" t="s">
        <v>21</v>
      </c>
      <c r="E8" s="27">
        <v>503000</v>
      </c>
      <c r="F8" s="22">
        <v>8599.0400000000009</v>
      </c>
      <c r="G8" s="22">
        <v>4.6500000000000004</v>
      </c>
      <c r="H8" s="23" t="s">
        <v>18</v>
      </c>
      <c r="I8" s="24"/>
      <c r="K8" s="25"/>
      <c r="L8" s="25"/>
      <c r="M8" s="25"/>
      <c r="N8" s="28"/>
    </row>
    <row r="9" spans="2:14" x14ac:dyDescent="0.2">
      <c r="B9" s="26" t="s">
        <v>22</v>
      </c>
      <c r="C9" s="21" t="s">
        <v>23</v>
      </c>
      <c r="D9" s="21" t="s">
        <v>24</v>
      </c>
      <c r="E9" s="27">
        <v>452000</v>
      </c>
      <c r="F9" s="22">
        <v>7828.87</v>
      </c>
      <c r="G9" s="22">
        <v>4.2300000000000004</v>
      </c>
      <c r="H9" s="23" t="s">
        <v>18</v>
      </c>
      <c r="I9" s="24"/>
      <c r="K9" s="25"/>
      <c r="L9" s="25"/>
      <c r="M9" s="25"/>
      <c r="N9" s="28"/>
    </row>
    <row r="10" spans="2:14" x14ac:dyDescent="0.2">
      <c r="B10" s="26" t="s">
        <v>25</v>
      </c>
      <c r="C10" s="21" t="s">
        <v>26</v>
      </c>
      <c r="D10" s="21" t="s">
        <v>27</v>
      </c>
      <c r="E10" s="27">
        <v>2750000</v>
      </c>
      <c r="F10" s="22">
        <v>7515.75</v>
      </c>
      <c r="G10" s="22">
        <v>4.0599999999999996</v>
      </c>
      <c r="H10" s="23" t="s">
        <v>18</v>
      </c>
      <c r="I10" s="24"/>
      <c r="K10" s="25"/>
      <c r="L10" s="25"/>
      <c r="M10" s="25"/>
      <c r="N10" s="28"/>
    </row>
    <row r="11" spans="2:14" x14ac:dyDescent="0.2">
      <c r="B11" s="26" t="s">
        <v>28</v>
      </c>
      <c r="C11" s="21" t="s">
        <v>29</v>
      </c>
      <c r="D11" s="21" t="s">
        <v>27</v>
      </c>
      <c r="E11" s="27">
        <v>90000</v>
      </c>
      <c r="F11" s="22">
        <v>6817.19</v>
      </c>
      <c r="G11" s="22">
        <v>3.69</v>
      </c>
      <c r="H11" s="23" t="s">
        <v>18</v>
      </c>
      <c r="I11" s="24"/>
      <c r="K11" s="25"/>
      <c r="L11" s="25"/>
      <c r="M11" s="25"/>
      <c r="N11" s="28"/>
    </row>
    <row r="12" spans="2:14" x14ac:dyDescent="0.2">
      <c r="B12" s="26" t="s">
        <v>30</v>
      </c>
      <c r="C12" s="21" t="s">
        <v>31</v>
      </c>
      <c r="D12" s="21" t="s">
        <v>32</v>
      </c>
      <c r="E12" s="27">
        <v>49390</v>
      </c>
      <c r="F12" s="22">
        <v>6097.66</v>
      </c>
      <c r="G12" s="22">
        <v>3.3</v>
      </c>
      <c r="H12" s="23" t="s">
        <v>18</v>
      </c>
      <c r="I12" s="24"/>
      <c r="K12" s="29"/>
      <c r="L12" s="29"/>
      <c r="M12" s="29"/>
      <c r="N12" s="28"/>
    </row>
    <row r="13" spans="2:14" x14ac:dyDescent="0.2">
      <c r="B13" s="26" t="s">
        <v>33</v>
      </c>
      <c r="C13" s="21" t="s">
        <v>34</v>
      </c>
      <c r="D13" s="21" t="s">
        <v>24</v>
      </c>
      <c r="E13" s="27">
        <v>442000</v>
      </c>
      <c r="F13" s="22">
        <v>5626.66</v>
      </c>
      <c r="G13" s="22">
        <v>3.04</v>
      </c>
      <c r="H13" s="23" t="s">
        <v>18</v>
      </c>
      <c r="I13" s="24"/>
      <c r="L13" s="30" t="s">
        <v>35</v>
      </c>
      <c r="N13" s="28"/>
    </row>
    <row r="14" spans="2:14" x14ac:dyDescent="0.2">
      <c r="B14" s="26" t="s">
        <v>36</v>
      </c>
      <c r="C14" s="21" t="s">
        <v>37</v>
      </c>
      <c r="D14" s="21" t="s">
        <v>38</v>
      </c>
      <c r="E14" s="27">
        <v>232000</v>
      </c>
      <c r="F14" s="22">
        <v>5047.04</v>
      </c>
      <c r="G14" s="22">
        <v>2.73</v>
      </c>
      <c r="H14" s="23" t="s">
        <v>39</v>
      </c>
      <c r="I14" s="24"/>
      <c r="K14" s="31"/>
      <c r="L14" s="31"/>
      <c r="M14" s="31"/>
      <c r="N14" s="28"/>
    </row>
    <row r="15" spans="2:14" x14ac:dyDescent="0.2">
      <c r="B15" s="26" t="s">
        <v>40</v>
      </c>
      <c r="C15" s="21" t="s">
        <v>41</v>
      </c>
      <c r="D15" s="21" t="s">
        <v>42</v>
      </c>
      <c r="E15" s="27">
        <v>242000</v>
      </c>
      <c r="F15" s="22">
        <v>4945.75</v>
      </c>
      <c r="G15" s="22">
        <v>2.67</v>
      </c>
      <c r="H15" s="23" t="s">
        <v>43</v>
      </c>
      <c r="I15" s="24"/>
      <c r="K15" s="31"/>
      <c r="L15" s="31"/>
      <c r="M15" s="31"/>
      <c r="N15" s="28"/>
    </row>
    <row r="16" spans="2:14" x14ac:dyDescent="0.2">
      <c r="B16" s="26" t="s">
        <v>44</v>
      </c>
      <c r="C16" s="21" t="s">
        <v>45</v>
      </c>
      <c r="D16" s="21" t="s">
        <v>46</v>
      </c>
      <c r="E16" s="27">
        <v>350000</v>
      </c>
      <c r="F16" s="22">
        <v>4876.8999999999996</v>
      </c>
      <c r="G16" s="22">
        <v>2.64</v>
      </c>
      <c r="H16" s="23" t="s">
        <v>18</v>
      </c>
      <c r="I16" s="24"/>
      <c r="K16" s="31"/>
      <c r="L16" s="31"/>
      <c r="M16" s="31"/>
      <c r="N16" s="28"/>
    </row>
    <row r="17" spans="2:14" x14ac:dyDescent="0.2">
      <c r="B17" s="26" t="s">
        <v>47</v>
      </c>
      <c r="C17" s="21" t="s">
        <v>48</v>
      </c>
      <c r="D17" s="21" t="s">
        <v>38</v>
      </c>
      <c r="E17" s="27">
        <v>300000</v>
      </c>
      <c r="F17" s="22">
        <v>4769.7</v>
      </c>
      <c r="G17" s="22">
        <v>2.58</v>
      </c>
      <c r="H17" s="23" t="s">
        <v>18</v>
      </c>
      <c r="I17" s="24"/>
      <c r="K17" s="31"/>
      <c r="L17" s="31"/>
      <c r="M17" s="31"/>
      <c r="N17" s="28"/>
    </row>
    <row r="18" spans="2:14" x14ac:dyDescent="0.2">
      <c r="B18" s="26" t="s">
        <v>49</v>
      </c>
      <c r="C18" s="21" t="s">
        <v>50</v>
      </c>
      <c r="D18" s="21" t="s">
        <v>46</v>
      </c>
      <c r="E18" s="27">
        <v>735000</v>
      </c>
      <c r="F18" s="22">
        <v>4595.22</v>
      </c>
      <c r="G18" s="22">
        <v>2.4900000000000002</v>
      </c>
      <c r="H18" s="23" t="s">
        <v>18</v>
      </c>
      <c r="I18" s="24"/>
      <c r="K18" s="31"/>
      <c r="L18" s="31"/>
      <c r="M18" s="31"/>
      <c r="N18" s="28"/>
    </row>
    <row r="19" spans="2:14" x14ac:dyDescent="0.2">
      <c r="B19" s="26" t="s">
        <v>51</v>
      </c>
      <c r="C19" s="21" t="s">
        <v>52</v>
      </c>
      <c r="D19" s="21" t="s">
        <v>53</v>
      </c>
      <c r="E19" s="27">
        <v>245000</v>
      </c>
      <c r="F19" s="22">
        <v>4520.5</v>
      </c>
      <c r="G19" s="22">
        <v>2.44</v>
      </c>
      <c r="H19" s="23" t="s">
        <v>39</v>
      </c>
      <c r="I19" s="24"/>
      <c r="K19" s="31"/>
      <c r="L19" s="31"/>
      <c r="M19" s="31"/>
      <c r="N19" s="28"/>
    </row>
    <row r="20" spans="2:14" x14ac:dyDescent="0.2">
      <c r="B20" s="26" t="s">
        <v>54</v>
      </c>
      <c r="C20" s="21" t="s">
        <v>55</v>
      </c>
      <c r="D20" s="21" t="s">
        <v>56</v>
      </c>
      <c r="E20" s="27">
        <v>2125000</v>
      </c>
      <c r="F20" s="22">
        <v>4492.04</v>
      </c>
      <c r="G20" s="22">
        <v>2.4300000000000002</v>
      </c>
      <c r="H20" s="23" t="s">
        <v>18</v>
      </c>
      <c r="I20" s="24"/>
      <c r="K20" s="31"/>
      <c r="L20" s="31"/>
      <c r="M20" s="31"/>
      <c r="N20" s="28"/>
    </row>
    <row r="21" spans="2:14" x14ac:dyDescent="0.2">
      <c r="B21" s="26" t="s">
        <v>57</v>
      </c>
      <c r="C21" s="21" t="s">
        <v>58</v>
      </c>
      <c r="D21" s="21" t="s">
        <v>42</v>
      </c>
      <c r="E21" s="27">
        <v>125000</v>
      </c>
      <c r="F21" s="22">
        <v>4471.1899999999996</v>
      </c>
      <c r="G21" s="22">
        <v>2.42</v>
      </c>
      <c r="H21" s="23" t="s">
        <v>18</v>
      </c>
      <c r="I21" s="24"/>
      <c r="K21" s="31"/>
      <c r="L21" s="31"/>
      <c r="M21" s="31"/>
      <c r="N21" s="28"/>
    </row>
    <row r="22" spans="2:14" x14ac:dyDescent="0.2">
      <c r="B22" s="26" t="s">
        <v>59</v>
      </c>
      <c r="C22" s="21" t="s">
        <v>60</v>
      </c>
      <c r="D22" s="21" t="s">
        <v>61</v>
      </c>
      <c r="E22" s="27">
        <v>101500</v>
      </c>
      <c r="F22" s="22">
        <v>4361.76</v>
      </c>
      <c r="G22" s="22">
        <v>2.36</v>
      </c>
      <c r="H22" s="23" t="s">
        <v>39</v>
      </c>
      <c r="I22" s="24"/>
      <c r="K22" s="31"/>
      <c r="L22" s="31"/>
      <c r="M22" s="31"/>
      <c r="N22" s="28"/>
    </row>
    <row r="23" spans="2:14" x14ac:dyDescent="0.2">
      <c r="B23" s="26" t="s">
        <v>62</v>
      </c>
      <c r="C23" s="21" t="s">
        <v>63</v>
      </c>
      <c r="D23" s="21" t="s">
        <v>53</v>
      </c>
      <c r="E23" s="27">
        <v>113000</v>
      </c>
      <c r="F23" s="22">
        <v>4321.0600000000004</v>
      </c>
      <c r="G23" s="22">
        <v>2.34</v>
      </c>
      <c r="H23" s="23" t="s">
        <v>18</v>
      </c>
      <c r="I23" s="24"/>
      <c r="K23" s="31"/>
      <c r="L23" s="31"/>
      <c r="M23" s="31"/>
      <c r="N23" s="28"/>
    </row>
    <row r="24" spans="2:14" x14ac:dyDescent="0.2">
      <c r="B24" s="26" t="s">
        <v>64</v>
      </c>
      <c r="C24" s="21" t="s">
        <v>65</v>
      </c>
      <c r="D24" s="21" t="s">
        <v>66</v>
      </c>
      <c r="E24" s="27">
        <v>88500</v>
      </c>
      <c r="F24" s="22">
        <v>4236.8900000000003</v>
      </c>
      <c r="G24" s="22">
        <v>2.29</v>
      </c>
      <c r="H24" s="23" t="s">
        <v>18</v>
      </c>
      <c r="I24" s="24"/>
      <c r="K24" s="31"/>
      <c r="L24" s="31"/>
      <c r="M24" s="31"/>
      <c r="N24" s="28"/>
    </row>
    <row r="25" spans="2:14" x14ac:dyDescent="0.2">
      <c r="B25" s="26" t="s">
        <v>67</v>
      </c>
      <c r="C25" s="21" t="s">
        <v>68</v>
      </c>
      <c r="D25" s="21" t="s">
        <v>38</v>
      </c>
      <c r="E25" s="27">
        <v>675000</v>
      </c>
      <c r="F25" s="22">
        <v>4092.53</v>
      </c>
      <c r="G25" s="22">
        <v>2.21</v>
      </c>
      <c r="H25" s="23" t="s">
        <v>18</v>
      </c>
      <c r="I25" s="24"/>
      <c r="K25" s="31"/>
      <c r="L25" s="31"/>
      <c r="M25" s="31"/>
      <c r="N25" s="28"/>
    </row>
    <row r="26" spans="2:14" x14ac:dyDescent="0.2">
      <c r="B26" s="26" t="s">
        <v>69</v>
      </c>
      <c r="C26" s="21" t="s">
        <v>70</v>
      </c>
      <c r="D26" s="21" t="s">
        <v>53</v>
      </c>
      <c r="E26" s="27">
        <v>980000</v>
      </c>
      <c r="F26" s="22">
        <v>4079.25</v>
      </c>
      <c r="G26" s="22">
        <v>2.21</v>
      </c>
      <c r="H26" s="23" t="s">
        <v>43</v>
      </c>
      <c r="I26" s="24"/>
      <c r="K26" s="31"/>
      <c r="L26" s="31"/>
      <c r="M26" s="31"/>
      <c r="N26" s="28"/>
    </row>
    <row r="27" spans="2:14" x14ac:dyDescent="0.2">
      <c r="B27" s="26" t="s">
        <v>71</v>
      </c>
      <c r="C27" s="21" t="s">
        <v>72</v>
      </c>
      <c r="D27" s="21" t="s">
        <v>32</v>
      </c>
      <c r="E27" s="27">
        <v>410000</v>
      </c>
      <c r="F27" s="22">
        <v>3996.07</v>
      </c>
      <c r="G27" s="22">
        <v>2.16</v>
      </c>
      <c r="H27" s="23" t="s">
        <v>18</v>
      </c>
      <c r="I27" s="24"/>
      <c r="K27" s="31"/>
      <c r="L27" s="31"/>
      <c r="M27" s="31"/>
      <c r="N27" s="28"/>
    </row>
    <row r="28" spans="2:14" x14ac:dyDescent="0.2">
      <c r="B28" s="26" t="s">
        <v>73</v>
      </c>
      <c r="C28" s="21" t="s">
        <v>74</v>
      </c>
      <c r="D28" s="21" t="s">
        <v>75</v>
      </c>
      <c r="E28" s="27">
        <v>182500</v>
      </c>
      <c r="F28" s="22">
        <v>3968.28</v>
      </c>
      <c r="G28" s="22">
        <v>2.15</v>
      </c>
      <c r="H28" s="23" t="s">
        <v>39</v>
      </c>
      <c r="I28" s="24"/>
      <c r="K28" s="31"/>
      <c r="L28" s="31"/>
      <c r="M28" s="31"/>
      <c r="N28" s="28"/>
    </row>
    <row r="29" spans="2:14" x14ac:dyDescent="0.2">
      <c r="B29" s="26" t="s">
        <v>76</v>
      </c>
      <c r="C29" s="21" t="s">
        <v>77</v>
      </c>
      <c r="D29" s="21" t="s">
        <v>42</v>
      </c>
      <c r="E29" s="27">
        <v>50000</v>
      </c>
      <c r="F29" s="22">
        <v>3851.5</v>
      </c>
      <c r="G29" s="22">
        <v>2.08</v>
      </c>
      <c r="H29" s="23" t="s">
        <v>18</v>
      </c>
      <c r="I29" s="24"/>
      <c r="K29" s="31"/>
      <c r="L29" s="31"/>
      <c r="M29" s="31"/>
      <c r="N29" s="28"/>
    </row>
    <row r="30" spans="2:14" x14ac:dyDescent="0.2">
      <c r="B30" s="26" t="s">
        <v>78</v>
      </c>
      <c r="C30" s="21" t="s">
        <v>79</v>
      </c>
      <c r="D30" s="21" t="s">
        <v>80</v>
      </c>
      <c r="E30" s="27">
        <v>100000</v>
      </c>
      <c r="F30" s="22">
        <v>3684.65</v>
      </c>
      <c r="G30" s="22">
        <v>1.99</v>
      </c>
      <c r="H30" s="23" t="s">
        <v>39</v>
      </c>
      <c r="I30" s="24"/>
      <c r="K30" s="31"/>
      <c r="L30" s="31"/>
      <c r="M30" s="31"/>
      <c r="N30" s="28"/>
    </row>
    <row r="31" spans="2:14" x14ac:dyDescent="0.2">
      <c r="B31" s="26" t="s">
        <v>81</v>
      </c>
      <c r="C31" s="21" t="s">
        <v>82</v>
      </c>
      <c r="D31" s="21" t="s">
        <v>83</v>
      </c>
      <c r="E31" s="27">
        <v>660000</v>
      </c>
      <c r="F31" s="22">
        <v>3682.8</v>
      </c>
      <c r="G31" s="22">
        <v>1.99</v>
      </c>
      <c r="H31" s="23" t="s">
        <v>43</v>
      </c>
      <c r="I31" s="24"/>
      <c r="K31" s="31"/>
      <c r="L31" s="31"/>
      <c r="M31" s="31"/>
      <c r="N31" s="28"/>
    </row>
    <row r="32" spans="2:14" x14ac:dyDescent="0.2">
      <c r="B32" s="26" t="s">
        <v>84</v>
      </c>
      <c r="C32" s="21" t="s">
        <v>85</v>
      </c>
      <c r="D32" s="21" t="s">
        <v>27</v>
      </c>
      <c r="E32" s="27">
        <v>500000</v>
      </c>
      <c r="F32" s="22">
        <v>2963.25</v>
      </c>
      <c r="G32" s="22">
        <v>1.6</v>
      </c>
      <c r="H32" s="23" t="s">
        <v>43</v>
      </c>
      <c r="I32" s="24"/>
      <c r="K32" s="31"/>
      <c r="L32" s="31"/>
      <c r="M32" s="31"/>
      <c r="N32" s="28"/>
    </row>
    <row r="33" spans="2:14" x14ac:dyDescent="0.2">
      <c r="B33" s="26" t="s">
        <v>86</v>
      </c>
      <c r="C33" s="21" t="s">
        <v>87</v>
      </c>
      <c r="D33" s="21" t="s">
        <v>42</v>
      </c>
      <c r="E33" s="27">
        <v>300000</v>
      </c>
      <c r="F33" s="22">
        <v>2948.85</v>
      </c>
      <c r="G33" s="22">
        <v>1.59</v>
      </c>
      <c r="H33" s="23" t="s">
        <v>43</v>
      </c>
      <c r="I33" s="24"/>
      <c r="K33" s="31"/>
      <c r="L33" s="31"/>
      <c r="M33" s="31"/>
      <c r="N33" s="28"/>
    </row>
    <row r="34" spans="2:14" x14ac:dyDescent="0.2">
      <c r="B34" s="26" t="s">
        <v>88</v>
      </c>
      <c r="C34" s="21" t="s">
        <v>89</v>
      </c>
      <c r="D34" s="21" t="s">
        <v>24</v>
      </c>
      <c r="E34" s="27">
        <v>555000</v>
      </c>
      <c r="F34" s="22">
        <v>2908.48</v>
      </c>
      <c r="G34" s="22">
        <v>1.57</v>
      </c>
      <c r="H34" s="23" t="s">
        <v>39</v>
      </c>
      <c r="I34" s="24"/>
      <c r="K34" s="31"/>
      <c r="L34" s="31"/>
      <c r="M34" s="31"/>
      <c r="N34" s="28"/>
    </row>
    <row r="35" spans="2:14" x14ac:dyDescent="0.2">
      <c r="B35" s="26" t="s">
        <v>90</v>
      </c>
      <c r="C35" s="21" t="s">
        <v>91</v>
      </c>
      <c r="D35" s="21" t="s">
        <v>75</v>
      </c>
      <c r="E35" s="27">
        <v>237000</v>
      </c>
      <c r="F35" s="22">
        <v>2822.67</v>
      </c>
      <c r="G35" s="22">
        <v>1.53</v>
      </c>
      <c r="H35" s="23" t="s">
        <v>39</v>
      </c>
      <c r="I35" s="24"/>
      <c r="K35" s="31"/>
      <c r="L35" s="31"/>
      <c r="M35" s="31"/>
      <c r="N35" s="28"/>
    </row>
    <row r="36" spans="2:14" x14ac:dyDescent="0.2">
      <c r="B36" s="26" t="s">
        <v>92</v>
      </c>
      <c r="C36" s="21" t="s">
        <v>93</v>
      </c>
      <c r="D36" s="21" t="s">
        <v>42</v>
      </c>
      <c r="E36" s="27">
        <v>1500000</v>
      </c>
      <c r="F36" s="22">
        <v>2787.3</v>
      </c>
      <c r="G36" s="22">
        <v>1.51</v>
      </c>
      <c r="H36" s="23" t="s">
        <v>39</v>
      </c>
      <c r="I36" s="24"/>
      <c r="K36" s="31"/>
      <c r="L36" s="31"/>
      <c r="M36" s="31"/>
      <c r="N36" s="28"/>
    </row>
    <row r="37" spans="2:14" x14ac:dyDescent="0.2">
      <c r="B37" s="26" t="s">
        <v>94</v>
      </c>
      <c r="C37" s="21" t="s">
        <v>95</v>
      </c>
      <c r="D37" s="21" t="s">
        <v>96</v>
      </c>
      <c r="E37" s="27">
        <v>700000</v>
      </c>
      <c r="F37" s="22">
        <v>2648.8</v>
      </c>
      <c r="G37" s="22">
        <v>1.43</v>
      </c>
      <c r="H37" s="23" t="s">
        <v>43</v>
      </c>
      <c r="I37" s="24"/>
      <c r="K37" s="31"/>
      <c r="L37" s="31"/>
      <c r="M37" s="31"/>
      <c r="N37" s="28"/>
    </row>
    <row r="38" spans="2:14" x14ac:dyDescent="0.2">
      <c r="B38" s="26" t="s">
        <v>97</v>
      </c>
      <c r="C38" s="21" t="s">
        <v>98</v>
      </c>
      <c r="D38" s="21" t="s">
        <v>99</v>
      </c>
      <c r="E38" s="27">
        <v>158000</v>
      </c>
      <c r="F38" s="22">
        <v>2628.57</v>
      </c>
      <c r="G38" s="22">
        <v>1.42</v>
      </c>
      <c r="H38" s="23" t="s">
        <v>43</v>
      </c>
      <c r="I38" s="24"/>
      <c r="K38" s="31"/>
      <c r="L38" s="31"/>
      <c r="M38" s="31"/>
      <c r="N38" s="28"/>
    </row>
    <row r="39" spans="2:14" x14ac:dyDescent="0.2">
      <c r="B39" s="26" t="s">
        <v>100</v>
      </c>
      <c r="C39" s="21" t="s">
        <v>101</v>
      </c>
      <c r="D39" s="21" t="s">
        <v>96</v>
      </c>
      <c r="E39" s="27">
        <v>275000</v>
      </c>
      <c r="F39" s="22">
        <v>2596.96</v>
      </c>
      <c r="G39" s="22">
        <v>1.4</v>
      </c>
      <c r="H39" s="23" t="s">
        <v>43</v>
      </c>
      <c r="I39" s="24"/>
      <c r="K39" s="31"/>
      <c r="L39" s="31"/>
      <c r="M39" s="31"/>
      <c r="N39" s="28"/>
    </row>
    <row r="40" spans="2:14" x14ac:dyDescent="0.2">
      <c r="B40" s="26" t="s">
        <v>102</v>
      </c>
      <c r="C40" s="21" t="s">
        <v>103</v>
      </c>
      <c r="D40" s="21" t="s">
        <v>104</v>
      </c>
      <c r="E40" s="27">
        <v>133000</v>
      </c>
      <c r="F40" s="22">
        <v>2493.75</v>
      </c>
      <c r="G40" s="22">
        <v>1.35</v>
      </c>
      <c r="H40" s="23" t="s">
        <v>43</v>
      </c>
      <c r="I40" s="24"/>
      <c r="K40" s="31"/>
      <c r="L40" s="31"/>
      <c r="M40" s="31"/>
      <c r="N40" s="28"/>
    </row>
    <row r="41" spans="2:14" x14ac:dyDescent="0.2">
      <c r="B41" s="26" t="s">
        <v>105</v>
      </c>
      <c r="C41" s="21" t="s">
        <v>106</v>
      </c>
      <c r="D41" s="21" t="s">
        <v>75</v>
      </c>
      <c r="E41" s="27">
        <v>135000</v>
      </c>
      <c r="F41" s="22">
        <v>2489.4</v>
      </c>
      <c r="G41" s="22">
        <v>1.35</v>
      </c>
      <c r="H41" s="23" t="s">
        <v>18</v>
      </c>
      <c r="I41" s="24"/>
      <c r="K41" s="31"/>
      <c r="L41" s="31"/>
      <c r="M41" s="31"/>
      <c r="N41" s="28"/>
    </row>
    <row r="42" spans="2:14" x14ac:dyDescent="0.2">
      <c r="B42" s="26" t="s">
        <v>107</v>
      </c>
      <c r="C42" s="21" t="s">
        <v>108</v>
      </c>
      <c r="D42" s="21" t="s">
        <v>27</v>
      </c>
      <c r="E42" s="27">
        <v>1250000</v>
      </c>
      <c r="F42" s="22">
        <v>2445.13</v>
      </c>
      <c r="G42" s="22">
        <v>1.32</v>
      </c>
      <c r="H42" s="23" t="s">
        <v>39</v>
      </c>
      <c r="I42" s="24"/>
      <c r="K42" s="31"/>
      <c r="L42" s="31"/>
      <c r="M42" s="31"/>
      <c r="N42" s="28"/>
    </row>
    <row r="43" spans="2:14" x14ac:dyDescent="0.2">
      <c r="B43" s="26" t="s">
        <v>109</v>
      </c>
      <c r="C43" s="21" t="s">
        <v>110</v>
      </c>
      <c r="D43" s="21" t="s">
        <v>32</v>
      </c>
      <c r="E43" s="27">
        <v>18000</v>
      </c>
      <c r="F43" s="22">
        <v>2382.84</v>
      </c>
      <c r="G43" s="22">
        <v>1.29</v>
      </c>
      <c r="H43" s="23" t="s">
        <v>18</v>
      </c>
      <c r="I43" s="24"/>
      <c r="K43" s="31"/>
      <c r="L43" s="31"/>
      <c r="M43" s="31"/>
      <c r="N43" s="28"/>
    </row>
    <row r="44" spans="2:14" x14ac:dyDescent="0.2">
      <c r="B44" s="26" t="s">
        <v>111</v>
      </c>
      <c r="C44" s="21" t="s">
        <v>112</v>
      </c>
      <c r="D44" s="21" t="s">
        <v>27</v>
      </c>
      <c r="E44" s="27">
        <v>175000</v>
      </c>
      <c r="F44" s="22">
        <v>2363.0300000000002</v>
      </c>
      <c r="G44" s="22">
        <v>1.28</v>
      </c>
      <c r="H44" s="23" t="s">
        <v>43</v>
      </c>
      <c r="I44" s="24"/>
      <c r="K44" s="31"/>
      <c r="L44" s="31"/>
      <c r="M44" s="31"/>
      <c r="N44" s="28"/>
    </row>
    <row r="45" spans="2:14" x14ac:dyDescent="0.2">
      <c r="B45" s="26" t="s">
        <v>113</v>
      </c>
      <c r="C45" s="21" t="s">
        <v>114</v>
      </c>
      <c r="D45" s="21" t="s">
        <v>42</v>
      </c>
      <c r="E45" s="27">
        <v>480000</v>
      </c>
      <c r="F45" s="22">
        <v>2342.64</v>
      </c>
      <c r="G45" s="22">
        <v>1.27</v>
      </c>
      <c r="H45" s="23" t="s">
        <v>18</v>
      </c>
      <c r="I45" s="24"/>
      <c r="K45" s="31"/>
      <c r="L45" s="31"/>
      <c r="M45" s="31"/>
      <c r="N45" s="28"/>
    </row>
    <row r="46" spans="2:14" x14ac:dyDescent="0.2">
      <c r="B46" s="26" t="s">
        <v>115</v>
      </c>
      <c r="C46" s="21" t="s">
        <v>116</v>
      </c>
      <c r="D46" s="21" t="s">
        <v>61</v>
      </c>
      <c r="E46" s="27">
        <v>800000</v>
      </c>
      <c r="F46" s="22">
        <v>2229.1999999999998</v>
      </c>
      <c r="G46" s="22">
        <v>1.21</v>
      </c>
      <c r="H46" s="23" t="s">
        <v>43</v>
      </c>
      <c r="I46" s="24"/>
      <c r="K46" s="31"/>
      <c r="L46" s="31"/>
      <c r="M46" s="31"/>
      <c r="N46" s="28"/>
    </row>
    <row r="47" spans="2:14" x14ac:dyDescent="0.2">
      <c r="B47" s="26" t="s">
        <v>117</v>
      </c>
      <c r="C47" s="21" t="s">
        <v>118</v>
      </c>
      <c r="D47" s="21" t="s">
        <v>119</v>
      </c>
      <c r="E47" s="27">
        <v>4800</v>
      </c>
      <c r="F47" s="22">
        <v>2059.4</v>
      </c>
      <c r="G47" s="22">
        <v>1.1100000000000001</v>
      </c>
      <c r="H47" s="23" t="s">
        <v>39</v>
      </c>
      <c r="I47" s="24"/>
      <c r="K47" s="31"/>
      <c r="L47" s="31"/>
      <c r="M47" s="31"/>
      <c r="N47" s="28"/>
    </row>
    <row r="48" spans="2:14" x14ac:dyDescent="0.2">
      <c r="B48" s="26" t="s">
        <v>120</v>
      </c>
      <c r="C48" s="21" t="s">
        <v>121</v>
      </c>
      <c r="D48" s="21" t="s">
        <v>24</v>
      </c>
      <c r="E48" s="27">
        <v>985000</v>
      </c>
      <c r="F48" s="22">
        <v>1937.79</v>
      </c>
      <c r="G48" s="22">
        <v>1.05</v>
      </c>
      <c r="H48" s="23" t="s">
        <v>39</v>
      </c>
      <c r="I48" s="24"/>
      <c r="K48" s="31"/>
      <c r="L48" s="31"/>
      <c r="M48" s="31"/>
      <c r="N48" s="28"/>
    </row>
    <row r="49" spans="2:14" x14ac:dyDescent="0.2">
      <c r="B49" s="26" t="s">
        <v>122</v>
      </c>
      <c r="C49" s="21" t="s">
        <v>123</v>
      </c>
      <c r="D49" s="21" t="s">
        <v>27</v>
      </c>
      <c r="E49" s="27">
        <v>222500</v>
      </c>
      <c r="F49" s="22">
        <v>1756.42</v>
      </c>
      <c r="G49" s="22">
        <v>0.95</v>
      </c>
      <c r="H49" s="23" t="s">
        <v>43</v>
      </c>
      <c r="I49" s="24"/>
      <c r="J49" s="32"/>
      <c r="K49" s="31"/>
      <c r="L49" s="31"/>
      <c r="M49" s="31"/>
      <c r="N49" s="28"/>
    </row>
    <row r="50" spans="2:14" x14ac:dyDescent="0.2">
      <c r="B50" s="26" t="s">
        <v>124</v>
      </c>
      <c r="C50" s="21" t="s">
        <v>125</v>
      </c>
      <c r="D50" s="21" t="s">
        <v>75</v>
      </c>
      <c r="E50" s="27">
        <v>250000</v>
      </c>
      <c r="F50" s="22">
        <v>1649.38</v>
      </c>
      <c r="G50" s="22">
        <v>0.89</v>
      </c>
      <c r="H50" s="23" t="s">
        <v>43</v>
      </c>
      <c r="I50" s="24"/>
      <c r="J50" s="32"/>
      <c r="K50" s="31"/>
      <c r="L50" s="31"/>
      <c r="M50" s="31"/>
      <c r="N50" s="28"/>
    </row>
    <row r="51" spans="2:14" x14ac:dyDescent="0.2">
      <c r="B51" s="26" t="s">
        <v>126</v>
      </c>
      <c r="C51" s="21" t="s">
        <v>127</v>
      </c>
      <c r="D51" s="21" t="s">
        <v>53</v>
      </c>
      <c r="E51" s="27">
        <v>230000</v>
      </c>
      <c r="F51" s="22">
        <v>1237.52</v>
      </c>
      <c r="G51" s="22">
        <v>0.67</v>
      </c>
      <c r="H51" s="23" t="s">
        <v>43</v>
      </c>
      <c r="I51" s="24"/>
      <c r="K51" s="31"/>
      <c r="L51" s="31"/>
      <c r="M51" s="31"/>
      <c r="N51" s="28"/>
    </row>
    <row r="52" spans="2:14" x14ac:dyDescent="0.2">
      <c r="B52" s="26" t="s">
        <v>128</v>
      </c>
      <c r="C52" s="21" t="s">
        <v>129</v>
      </c>
      <c r="D52" s="21" t="s">
        <v>130</v>
      </c>
      <c r="E52" s="27">
        <v>40323</v>
      </c>
      <c r="F52" s="22">
        <v>768.68</v>
      </c>
      <c r="G52" s="22">
        <v>0.42</v>
      </c>
      <c r="H52" s="23" t="s">
        <v>43</v>
      </c>
      <c r="I52" s="24"/>
      <c r="K52" s="31"/>
      <c r="L52" s="31"/>
      <c r="M52" s="31"/>
      <c r="N52" s="28"/>
    </row>
    <row r="53" spans="2:14" x14ac:dyDescent="0.2">
      <c r="B53" s="33" t="s">
        <v>131</v>
      </c>
      <c r="C53" s="34"/>
      <c r="D53" s="34"/>
      <c r="E53" s="34"/>
      <c r="F53" s="35">
        <f>SUM(F7:F52)</f>
        <v>179949.05000000002</v>
      </c>
      <c r="G53" s="35">
        <f>SUM(G7:G52)</f>
        <v>97.309999999999988</v>
      </c>
      <c r="H53" s="36"/>
      <c r="I53" s="37"/>
      <c r="J53" s="32"/>
      <c r="K53" s="31"/>
      <c r="L53" s="31"/>
      <c r="M53" s="31"/>
      <c r="N53" s="28"/>
    </row>
    <row r="54" spans="2:14" x14ac:dyDescent="0.2">
      <c r="B54" s="38" t="s">
        <v>132</v>
      </c>
      <c r="C54" s="38"/>
      <c r="D54" s="38"/>
      <c r="E54" s="38"/>
      <c r="F54" s="39">
        <f>F53</f>
        <v>179949.05000000002</v>
      </c>
      <c r="G54" s="39">
        <f>G53</f>
        <v>97.309999999999988</v>
      </c>
      <c r="H54" s="40"/>
      <c r="I54" s="40"/>
      <c r="J54" s="32"/>
      <c r="K54" s="31"/>
      <c r="L54" s="31"/>
      <c r="M54" s="31"/>
      <c r="N54" s="28"/>
    </row>
    <row r="55" spans="2:14" x14ac:dyDescent="0.2">
      <c r="B55" s="41" t="s">
        <v>133</v>
      </c>
      <c r="C55" s="42"/>
      <c r="D55" s="42"/>
      <c r="E55" s="42"/>
      <c r="F55" s="43"/>
      <c r="G55" s="43"/>
      <c r="H55" s="44"/>
      <c r="I55" s="45"/>
      <c r="J55" s="32"/>
      <c r="K55" s="31"/>
      <c r="L55" s="31"/>
      <c r="M55" s="31"/>
      <c r="N55" s="28"/>
    </row>
    <row r="56" spans="2:14" x14ac:dyDescent="0.2">
      <c r="B56" s="26" t="s">
        <v>133</v>
      </c>
      <c r="C56" s="26"/>
      <c r="D56" s="21"/>
      <c r="E56" s="21"/>
      <c r="F56" s="22">
        <v>5391.99</v>
      </c>
      <c r="G56" s="22">
        <v>2.92</v>
      </c>
      <c r="H56" s="23"/>
      <c r="I56" s="24"/>
      <c r="J56" s="32"/>
      <c r="K56" s="31"/>
      <c r="L56" s="31"/>
      <c r="M56" s="31"/>
      <c r="N56" s="28"/>
    </row>
    <row r="57" spans="2:14" x14ac:dyDescent="0.2">
      <c r="B57" s="33" t="s">
        <v>131</v>
      </c>
      <c r="C57" s="34"/>
      <c r="D57" s="34"/>
      <c r="E57" s="34"/>
      <c r="F57" s="35">
        <f>SUM(F55:F56)</f>
        <v>5391.99</v>
      </c>
      <c r="G57" s="35">
        <f>SUM(G55:G56)</f>
        <v>2.92</v>
      </c>
      <c r="H57" s="36"/>
      <c r="I57" s="37"/>
      <c r="K57" s="28"/>
      <c r="L57" s="28"/>
      <c r="M57" s="28"/>
      <c r="N57" s="28"/>
    </row>
    <row r="58" spans="2:14" x14ac:dyDescent="0.2">
      <c r="B58" s="46" t="s">
        <v>132</v>
      </c>
      <c r="C58" s="46"/>
      <c r="D58" s="46"/>
      <c r="E58" s="46"/>
      <c r="F58" s="47">
        <f>F57</f>
        <v>5391.99</v>
      </c>
      <c r="G58" s="47">
        <f>G57</f>
        <v>2.92</v>
      </c>
      <c r="H58" s="47"/>
      <c r="I58" s="47"/>
      <c r="K58" s="28"/>
      <c r="L58" s="28"/>
      <c r="M58" s="28"/>
      <c r="N58" s="28"/>
    </row>
    <row r="59" spans="2:14" x14ac:dyDescent="0.2">
      <c r="B59" s="48" t="s">
        <v>134</v>
      </c>
      <c r="C59" s="48"/>
      <c r="D59" s="48"/>
      <c r="E59" s="48"/>
      <c r="F59" s="49">
        <f>F60-(+F54+F58)</f>
        <v>-438.63000000000466</v>
      </c>
      <c r="G59" s="49">
        <f>G60-(+G54+G58)</f>
        <v>-0.22999999999998977</v>
      </c>
      <c r="H59" s="49"/>
      <c r="I59" s="49"/>
      <c r="K59" s="28"/>
      <c r="L59" s="28"/>
      <c r="M59" s="28"/>
      <c r="N59" s="28"/>
    </row>
    <row r="60" spans="2:14" x14ac:dyDescent="0.2">
      <c r="B60" s="48" t="s">
        <v>135</v>
      </c>
      <c r="C60" s="48"/>
      <c r="D60" s="48"/>
      <c r="E60" s="48"/>
      <c r="F60" s="49">
        <v>184902.41</v>
      </c>
      <c r="G60" s="49">
        <v>100</v>
      </c>
      <c r="H60" s="49"/>
      <c r="I60" s="49"/>
      <c r="K60" s="28"/>
      <c r="L60" s="28"/>
      <c r="M60" s="28"/>
      <c r="N60" s="28"/>
    </row>
    <row r="61" spans="2:14" ht="12.75" thickBot="1" x14ac:dyDescent="0.25">
      <c r="K61" s="28"/>
      <c r="L61" s="28"/>
      <c r="M61" s="28"/>
      <c r="N61" s="28"/>
    </row>
    <row r="62" spans="2:14" ht="13.5" thickTop="1" thickBot="1" x14ac:dyDescent="0.25">
      <c r="B62" s="50" t="s">
        <v>136</v>
      </c>
      <c r="C62" s="51" t="s">
        <v>137</v>
      </c>
      <c r="K62" s="28"/>
      <c r="L62" s="28"/>
      <c r="M62" s="28"/>
      <c r="N62" s="28"/>
    </row>
    <row r="63" spans="2:14" ht="12.75" thickTop="1" x14ac:dyDescent="0.2">
      <c r="K63" s="28"/>
      <c r="L63" s="28"/>
      <c r="M63" s="28"/>
      <c r="N63" s="28"/>
    </row>
    <row r="64" spans="2:14" x14ac:dyDescent="0.2">
      <c r="B64" s="32" t="s">
        <v>138</v>
      </c>
      <c r="K64" s="28"/>
      <c r="L64" s="28"/>
      <c r="M64" s="28"/>
      <c r="N64" s="28"/>
    </row>
    <row r="65" spans="1:14" x14ac:dyDescent="0.2">
      <c r="B65" s="3" t="s">
        <v>139</v>
      </c>
      <c r="K65" s="28"/>
      <c r="L65" s="28"/>
      <c r="M65" s="28"/>
      <c r="N65" s="28"/>
    </row>
    <row r="66" spans="1:14" x14ac:dyDescent="0.2">
      <c r="B66" s="3" t="s">
        <v>140</v>
      </c>
      <c r="K66" s="28"/>
      <c r="L66" s="28"/>
      <c r="M66" s="28"/>
      <c r="N66" s="28"/>
    </row>
    <row r="67" spans="1:14" x14ac:dyDescent="0.2">
      <c r="B67" s="32" t="s">
        <v>141</v>
      </c>
      <c r="C67" s="32"/>
      <c r="D67" s="52" t="str">
        <f>[1]EQ!D102</f>
        <v>As on March,31 2024</v>
      </c>
      <c r="E67" s="52" t="str">
        <f>[1]EQ!E102</f>
        <v>As on September,30 2024</v>
      </c>
      <c r="K67" s="28"/>
      <c r="L67" s="28"/>
    </row>
    <row r="68" spans="1:14" x14ac:dyDescent="0.2">
      <c r="A68" s="53">
        <v>112152</v>
      </c>
      <c r="B68" s="3" t="s">
        <v>142</v>
      </c>
      <c r="D68" s="54">
        <v>94.03</v>
      </c>
      <c r="E68" s="55">
        <v>117.7</v>
      </c>
      <c r="K68" s="28"/>
      <c r="L68" s="28"/>
    </row>
    <row r="69" spans="1:14" x14ac:dyDescent="0.2">
      <c r="A69" s="53">
        <v>112153</v>
      </c>
      <c r="B69" s="3" t="s">
        <v>143</v>
      </c>
      <c r="D69" s="54">
        <v>42.92</v>
      </c>
      <c r="E69" s="55">
        <v>53.21</v>
      </c>
      <c r="K69" s="28"/>
      <c r="L69" s="28"/>
    </row>
    <row r="70" spans="1:14" x14ac:dyDescent="0.2">
      <c r="A70" s="53">
        <v>118273</v>
      </c>
      <c r="B70" s="3" t="s">
        <v>144</v>
      </c>
      <c r="D70" s="54">
        <v>106.36</v>
      </c>
      <c r="E70" s="55">
        <v>133.97</v>
      </c>
      <c r="K70" s="28"/>
      <c r="L70" s="28"/>
    </row>
    <row r="71" spans="1:14" x14ac:dyDescent="0.2">
      <c r="A71" s="53">
        <v>118274</v>
      </c>
      <c r="B71" s="3" t="s">
        <v>145</v>
      </c>
      <c r="D71" s="54">
        <v>77.13</v>
      </c>
      <c r="E71" s="55">
        <v>96.21</v>
      </c>
      <c r="K71" s="28"/>
      <c r="L71" s="28"/>
    </row>
    <row r="72" spans="1:14" x14ac:dyDescent="0.2">
      <c r="A72" s="53"/>
      <c r="B72" s="3" t="s">
        <v>146</v>
      </c>
      <c r="K72" s="28"/>
      <c r="L72" s="28"/>
    </row>
    <row r="73" spans="1:14" x14ac:dyDescent="0.2">
      <c r="A73" s="53"/>
      <c r="B73" s="3" t="s">
        <v>147</v>
      </c>
      <c r="D73" s="52" t="s">
        <v>148</v>
      </c>
      <c r="E73" s="52" t="s">
        <v>149</v>
      </c>
      <c r="K73" s="28"/>
      <c r="L73" s="28"/>
      <c r="M73" s="28"/>
      <c r="N73" s="28"/>
    </row>
    <row r="74" spans="1:14" x14ac:dyDescent="0.2">
      <c r="A74" s="56">
        <v>112153</v>
      </c>
      <c r="B74" s="3" t="s">
        <v>143</v>
      </c>
      <c r="D74" s="54">
        <v>0.48</v>
      </c>
      <c r="E74" s="54">
        <v>0.48</v>
      </c>
      <c r="K74" s="28"/>
      <c r="L74" s="28"/>
      <c r="M74" s="28"/>
      <c r="N74" s="28"/>
    </row>
    <row r="75" spans="1:14" x14ac:dyDescent="0.2">
      <c r="A75" s="56">
        <v>118274</v>
      </c>
      <c r="B75" s="3" t="s">
        <v>145</v>
      </c>
      <c r="D75" s="54">
        <v>0.87</v>
      </c>
      <c r="E75" s="54">
        <v>0.87</v>
      </c>
      <c r="K75" s="28"/>
      <c r="L75" s="28"/>
      <c r="M75" s="28"/>
      <c r="N75" s="28"/>
    </row>
    <row r="76" spans="1:14" x14ac:dyDescent="0.2">
      <c r="A76" s="32"/>
      <c r="D76" s="54"/>
      <c r="E76" s="54"/>
      <c r="K76" s="28"/>
      <c r="L76" s="28"/>
      <c r="M76" s="28"/>
      <c r="N76" s="28"/>
    </row>
    <row r="77" spans="1:14" x14ac:dyDescent="0.2">
      <c r="B77" s="3" t="s">
        <v>150</v>
      </c>
      <c r="K77" s="28"/>
      <c r="L77" s="28"/>
    </row>
    <row r="78" spans="1:14" x14ac:dyDescent="0.2">
      <c r="B78" s="3" t="s">
        <v>151</v>
      </c>
      <c r="K78" s="28"/>
      <c r="L78" s="28"/>
    </row>
    <row r="79" spans="1:14" x14ac:dyDescent="0.2">
      <c r="B79" s="3" t="s">
        <v>152</v>
      </c>
      <c r="K79" s="28"/>
      <c r="L79" s="28"/>
    </row>
    <row r="80" spans="1:14" x14ac:dyDescent="0.2">
      <c r="B80" s="57" t="s">
        <v>153</v>
      </c>
      <c r="K80" s="28"/>
      <c r="L80" s="28"/>
    </row>
    <row r="81" spans="11:12" x14ac:dyDescent="0.2">
      <c r="K81" s="28"/>
      <c r="L81" s="28"/>
    </row>
    <row r="82" spans="11:12" x14ac:dyDescent="0.2">
      <c r="K82" s="28"/>
      <c r="L82" s="28"/>
    </row>
    <row r="83" spans="11:12" x14ac:dyDescent="0.2">
      <c r="K83" s="28"/>
      <c r="L83" s="28"/>
    </row>
    <row r="84" spans="11:12" x14ac:dyDescent="0.2">
      <c r="K84" s="28"/>
      <c r="L84" s="28"/>
    </row>
    <row r="85" spans="11:12" x14ac:dyDescent="0.2">
      <c r="K85" s="28"/>
      <c r="L85" s="28"/>
    </row>
    <row r="86" spans="11:12" x14ac:dyDescent="0.2">
      <c r="K86" s="28"/>
      <c r="L86" s="28"/>
    </row>
    <row r="87" spans="11:12" x14ac:dyDescent="0.2">
      <c r="K87" s="28"/>
      <c r="L87" s="28"/>
    </row>
    <row r="88" spans="11:12" x14ac:dyDescent="0.2">
      <c r="K88" s="28"/>
      <c r="L88" s="28"/>
    </row>
    <row r="89" spans="11:12" x14ac:dyDescent="0.2">
      <c r="K89" s="28"/>
      <c r="L89" s="28"/>
    </row>
    <row r="90" spans="11:12" x14ac:dyDescent="0.2">
      <c r="K90" s="28"/>
      <c r="L90" s="28"/>
    </row>
    <row r="91" spans="11:12" x14ac:dyDescent="0.2">
      <c r="K91" s="28"/>
      <c r="L91" s="28"/>
    </row>
    <row r="92" spans="11:12" x14ac:dyDescent="0.2">
      <c r="K92" s="28"/>
      <c r="L92" s="28"/>
    </row>
    <row r="93" spans="11:12" x14ac:dyDescent="0.2">
      <c r="K93" s="28"/>
      <c r="L93" s="28"/>
    </row>
    <row r="94" spans="11:12" x14ac:dyDescent="0.2">
      <c r="K94" s="28"/>
      <c r="L94" s="28"/>
    </row>
    <row r="95" spans="11:12" x14ac:dyDescent="0.2">
      <c r="K95" s="28"/>
      <c r="L95" s="28"/>
    </row>
    <row r="96" spans="11:12" x14ac:dyDescent="0.2">
      <c r="K96" s="28"/>
      <c r="L96" s="28"/>
    </row>
    <row r="97" spans="11:12" x14ac:dyDescent="0.2">
      <c r="K97" s="28"/>
      <c r="L97" s="28"/>
    </row>
    <row r="98" spans="11:12" x14ac:dyDescent="0.2">
      <c r="K98" s="28"/>
      <c r="L98" s="28"/>
    </row>
    <row r="99" spans="11:12" x14ac:dyDescent="0.2">
      <c r="K99" s="28"/>
      <c r="L99" s="28"/>
    </row>
    <row r="100" spans="11:12" x14ac:dyDescent="0.2">
      <c r="K100" s="28"/>
      <c r="L100" s="28"/>
    </row>
    <row r="101" spans="11:12" x14ac:dyDescent="0.2">
      <c r="K101" s="28"/>
      <c r="L101" s="28"/>
    </row>
    <row r="102" spans="11:12" x14ac:dyDescent="0.2">
      <c r="K102" s="28"/>
      <c r="L102" s="28"/>
    </row>
    <row r="103" spans="11:12" x14ac:dyDescent="0.2">
      <c r="K103" s="28"/>
      <c r="L103" s="28"/>
    </row>
    <row r="104" spans="11:12" x14ac:dyDescent="0.2">
      <c r="K104" s="28"/>
      <c r="L104" s="28"/>
    </row>
    <row r="105" spans="11:12" x14ac:dyDescent="0.2">
      <c r="K105" s="28"/>
      <c r="L105" s="28"/>
    </row>
    <row r="106" spans="11:12" x14ac:dyDescent="0.2">
      <c r="K106" s="28"/>
      <c r="L106" s="28"/>
    </row>
    <row r="107" spans="11:12" x14ac:dyDescent="0.2">
      <c r="K107" s="28"/>
      <c r="L107" s="28"/>
    </row>
    <row r="108" spans="11:12" x14ac:dyDescent="0.2">
      <c r="K108" s="28"/>
      <c r="L108" s="28"/>
    </row>
    <row r="109" spans="11:12" x14ac:dyDescent="0.2">
      <c r="K109" s="28"/>
      <c r="L109" s="28"/>
    </row>
    <row r="110" spans="11:12" x14ac:dyDescent="0.2">
      <c r="K110" s="28"/>
      <c r="L110" s="28"/>
    </row>
    <row r="111" spans="11:12" x14ac:dyDescent="0.2">
      <c r="K111" s="28"/>
      <c r="L111" s="28"/>
    </row>
    <row r="112" spans="11:12" x14ac:dyDescent="0.2">
      <c r="K112" s="28"/>
      <c r="L112" s="28"/>
    </row>
    <row r="113" spans="11:12" x14ac:dyDescent="0.2">
      <c r="K113" s="28"/>
      <c r="L113" s="28"/>
    </row>
    <row r="114" spans="11:12" x14ac:dyDescent="0.2">
      <c r="K114" s="28"/>
      <c r="L114" s="28"/>
    </row>
    <row r="115" spans="11:12" x14ac:dyDescent="0.2">
      <c r="K115" s="28"/>
      <c r="L115" s="28"/>
    </row>
    <row r="116" spans="11:12" x14ac:dyDescent="0.2">
      <c r="K116" s="28"/>
      <c r="L116" s="28"/>
    </row>
    <row r="117" spans="11:12" x14ac:dyDescent="0.2">
      <c r="K117" s="28"/>
      <c r="L117" s="28"/>
    </row>
    <row r="118" spans="11:12" x14ac:dyDescent="0.2">
      <c r="K118" s="28"/>
      <c r="L118" s="28"/>
    </row>
    <row r="119" spans="11:12" x14ac:dyDescent="0.2">
      <c r="K119" s="28"/>
      <c r="L119" s="28"/>
    </row>
    <row r="120" spans="11:12" x14ac:dyDescent="0.2">
      <c r="K120" s="28"/>
      <c r="L120" s="28"/>
    </row>
    <row r="121" spans="11:12" x14ac:dyDescent="0.2">
      <c r="K121" s="28"/>
      <c r="L121" s="28"/>
    </row>
    <row r="122" spans="11:12" x14ac:dyDescent="0.2">
      <c r="K122" s="28"/>
      <c r="L122" s="28"/>
    </row>
    <row r="123" spans="11:12" x14ac:dyDescent="0.2">
      <c r="K123" s="28"/>
      <c r="L123" s="28"/>
    </row>
    <row r="124" spans="11:12" x14ac:dyDescent="0.2">
      <c r="K124" s="28"/>
      <c r="L124" s="28"/>
    </row>
    <row r="125" spans="11:12" x14ac:dyDescent="0.2">
      <c r="K125" s="28"/>
      <c r="L125" s="28"/>
    </row>
    <row r="126" spans="11:12" x14ac:dyDescent="0.2">
      <c r="K126" s="28"/>
      <c r="L126" s="28"/>
    </row>
    <row r="127" spans="11:12" x14ac:dyDescent="0.2">
      <c r="K127" s="28"/>
      <c r="L127" s="28"/>
    </row>
    <row r="128" spans="11:12" x14ac:dyDescent="0.2">
      <c r="K128" s="28"/>
      <c r="L128" s="28"/>
    </row>
    <row r="129" spans="11:12" x14ac:dyDescent="0.2">
      <c r="K129" s="28"/>
      <c r="L129" s="28"/>
    </row>
    <row r="130" spans="11:12" x14ac:dyDescent="0.2">
      <c r="K130" s="28"/>
      <c r="L130" s="28"/>
    </row>
    <row r="131" spans="11:12" x14ac:dyDescent="0.2">
      <c r="K131" s="28"/>
      <c r="L131" s="28"/>
    </row>
    <row r="132" spans="11:12" x14ac:dyDescent="0.2">
      <c r="K132" s="28"/>
      <c r="L132" s="28"/>
    </row>
    <row r="133" spans="11:12" x14ac:dyDescent="0.2">
      <c r="K133" s="28"/>
      <c r="L133" s="28"/>
    </row>
    <row r="134" spans="11:12" x14ac:dyDescent="0.2">
      <c r="K134" s="28"/>
      <c r="L134" s="28"/>
    </row>
    <row r="135" spans="11:12" x14ac:dyDescent="0.2">
      <c r="K135" s="28"/>
      <c r="L135" s="28"/>
    </row>
    <row r="136" spans="11:12" x14ac:dyDescent="0.2">
      <c r="K136" s="28"/>
      <c r="L136" s="28"/>
    </row>
    <row r="137" spans="11:12" x14ac:dyDescent="0.2">
      <c r="K137" s="28"/>
      <c r="L137" s="28"/>
    </row>
    <row r="138" spans="11:12" x14ac:dyDescent="0.2">
      <c r="K138" s="28"/>
      <c r="L138" s="28"/>
    </row>
    <row r="139" spans="11:12" x14ac:dyDescent="0.2">
      <c r="K139" s="28"/>
      <c r="L139" s="28"/>
    </row>
    <row r="140" spans="11:12" x14ac:dyDescent="0.2">
      <c r="K140" s="28"/>
      <c r="L140" s="28"/>
    </row>
  </sheetData>
  <mergeCells count="4">
    <mergeCell ref="B1:I1"/>
    <mergeCell ref="K5:K12"/>
    <mergeCell ref="L5:L12"/>
    <mergeCell ref="M5:M12"/>
  </mergeCells>
  <pageMargins left="0.7" right="0.7" top="0.75" bottom="0.75" header="0.3" footer="0.3"/>
  <pageSetup paperSize="9" orientation="portrait" r:id="rId1"/>
  <headerFooter>
    <oddFooter>&amp;C&amp;1#&amp;"Calibri"&amp;10&amp;K000000PUBLIC</oddFooter>
    <evenFooter>&amp;LPUBLIC</evenFooter>
    <firstFooter>&amp;LPUBLIC</first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2024-10-08 16:25:36</KDate>
  <Classification>Public</Classification>
  <Subclassification/>
  <HostName>MUMCMP00915</HostName>
  <Domain_User>CANARAROBECOMF/396</Domain_User>
  <IPAdd>192.9.198.198</IPAdd>
  <FilePath>Book6</FilePath>
  <KID>A4BB6D0D6391638640015367055440</KID>
  <UniqueName/>
  <Suggested/>
  <Justification/>
</Klassify>
</file>

<file path=customXml/itemProps1.xml><?xml version="1.0" encoding="utf-8"?>
<ds:datastoreItem xmlns:ds="http://schemas.openxmlformats.org/officeDocument/2006/customXml" ds:itemID="{2AE96735-92B5-412E-B8D0-873476CA401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Kartiki Birje</dc:creator>
  <cp:lastModifiedBy>Kartiki Birje</cp:lastModifiedBy>
  <dcterms:created xsi:type="dcterms:W3CDTF">2024-10-08T10:55:32Z</dcterms:created>
  <dcterms:modified xsi:type="dcterms:W3CDTF">2024-10-08T10:55:36Z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Rules">
    <vt:lpwstr/>
  </property>
  <property fmtid="{D5CDD505-2E9C-101B-9397-08002B2CF9AE}" pid="4" name="KID">
    <vt:lpwstr>A4BB6D0D6391638640015367055440</vt:lpwstr>
  </property>
</Properties>
</file>